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dod 1" sheetId="1" r:id="rId1"/>
    <sheet name="dod 2" sheetId="2" r:id="rId2"/>
    <sheet name="dod 3" sheetId="3" r:id="rId3"/>
    <sheet name="dod 4" sheetId="4" r:id="rId4"/>
    <sheet name="dod 5" sheetId="5" r:id="rId5"/>
    <sheet name="dod 6" sheetId="6" r:id="rId6"/>
    <sheet name="dod 7" sheetId="7" r:id="rId7"/>
    <sheet name="dod 8" sheetId="8" r:id="rId8"/>
  </sheets>
  <definedNames>
    <definedName name="_xlnm.Print_Titles" localSheetId="0">'dod 1'!$6:$6</definedName>
    <definedName name="_xlnm.Print_Titles" localSheetId="1">'dod 2'!$6:$6</definedName>
    <definedName name="_xlnm.Print_Titles" localSheetId="2">'dod 3'!$5:$7</definedName>
    <definedName name="_xlnm.Print_Titles" localSheetId="3">'dod 4'!$7:$8</definedName>
    <definedName name="_xlnm.Print_Titles" localSheetId="4">'dod 5'!$7:$9</definedName>
    <definedName name="_xlnm.Print_Titles" localSheetId="5">'dod 6'!$A:$B,'dod 6'!$9:$11</definedName>
    <definedName name="_xlnm.Print_Titles" localSheetId="6">'dod 7'!$7:$9</definedName>
    <definedName name="_xlnm.Print_Titles" localSheetId="7">'dod 8'!$6:$6</definedName>
    <definedName name="_xlnm.Print_Titles">'dod 1'!$6:$6</definedName>
    <definedName name="_xlnm.Print_Area" localSheetId="2">'dod 3'!$A$2:$N$792</definedName>
    <definedName name="_xlnm.Print_Area" localSheetId="4">'dod 5'!$A$1:$F$1463</definedName>
    <definedName name="_xlnm.Print_Area" localSheetId="5">'dod 6'!$A$3:$AP$49</definedName>
    <definedName name="_xlnm.Print_Area" localSheetId="7">'dod 8'!$A$2:$F$67</definedName>
  </definedNames>
  <calcPr fullCalcOnLoad="1"/>
</workbook>
</file>

<file path=xl/sharedStrings.xml><?xml version="1.0" encoding="utf-8"?>
<sst xmlns="http://schemas.openxmlformats.org/spreadsheetml/2006/main" count="8760" uniqueCount="5361">
  <si>
    <t>Надходження до Фонду соціального захисту інвалідів</t>
  </si>
  <si>
    <t>50070000</t>
  </si>
  <si>
    <t>Цільові фонди</t>
  </si>
  <si>
    <t>50000000</t>
  </si>
  <si>
    <t>Інша допомога, надана Європейським Союзом</t>
  </si>
  <si>
    <t>42030200</t>
  </si>
  <si>
    <t>Надходження в рамках програм секторальної бюджетної підтримки Європейського Союзу</t>
  </si>
  <si>
    <t>42030100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</si>
  <si>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</si>
  <si>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42030000</t>
  </si>
  <si>
    <t>Гранти  (дарунки), що надійшли до бюджетів усіх рівнів</t>
  </si>
  <si>
    <t>42020000</t>
  </si>
  <si>
    <t>Кошти, отримані від секретаріату ООН, НАТО, ЄС, ОБСЄ або іншої міжнародної організації за участь України в міжнародних операціях з підтримання миру і безпеки</t>
  </si>
  <si>
    <t>42010000</t>
  </si>
  <si>
    <t>Від Європейського Союзу, урядів іноземних держав, міжнародних організацій, донорських установ</t>
  </si>
  <si>
    <t>42000000</t>
  </si>
  <si>
    <t>Офіційні трансферти</t>
  </si>
  <si>
    <t>40000000</t>
  </si>
  <si>
    <t>Кошти від продажу землі</t>
  </si>
  <si>
    <t>33010000</t>
  </si>
  <si>
    <t>Кошти від продажу землі і нематеріальних активів</t>
  </si>
  <si>
    <t>33000000</t>
  </si>
  <si>
    <t>Надходження від реалізації розброньованих матеріальних цінностей мобілізаційного резерву</t>
  </si>
  <si>
    <t>32020000</t>
  </si>
  <si>
    <t>Надходження від реалізації матеріальних цінностей державного резерву</t>
  </si>
  <si>
    <t>32010000</t>
  </si>
  <si>
    <t>Надходження від реалізації державних запасів товарів</t>
  </si>
  <si>
    <t>32000000</t>
  </si>
  <si>
    <t xml:space="preserve">Надходження коштів від Державного фонду дорогоцінних металів і дорогоцінного каміння </t>
  </si>
  <si>
    <t>31020000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</si>
  <si>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</si>
  <si>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31010000</t>
  </si>
  <si>
    <t>Надходження від продажу основного капіталу</t>
  </si>
  <si>
    <t>31000000</t>
  </si>
  <si>
    <t>Доходи від операцій з капіталом</t>
  </si>
  <si>
    <t>30000000</t>
  </si>
  <si>
    <t>Інші джерела власних надходжень бюджетних установ</t>
  </si>
  <si>
    <t>25020000</t>
  </si>
  <si>
    <t>Надходження від плати за послуги, що надаються бюджетними установами згідно із законодавством</t>
  </si>
  <si>
    <t>25010000</t>
  </si>
  <si>
    <t xml:space="preserve">Власні надходження бюджетних установ </t>
  </si>
  <si>
    <t>25000000</t>
  </si>
  <si>
    <t>Концесійні платежі щодо об'єктів державної власності</t>
  </si>
  <si>
    <t>24160300</t>
  </si>
  <si>
    <t>Концесійні платежі</t>
  </si>
  <si>
    <t>24160000</t>
  </si>
  <si>
    <t>Збір з користування та надання послуг стільникового рухомого зв'язку</t>
  </si>
  <si>
    <t>24140600</t>
  </si>
  <si>
    <t>Збір з операцій придбавання (купівлі-продажу) нерухомого майна</t>
  </si>
  <si>
    <t>24140500</t>
  </si>
  <si>
    <t>Збір під час набуття права власності на легкові автомобілі</t>
  </si>
  <si>
    <t>24140300</t>
  </si>
  <si>
    <t>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</t>
  </si>
  <si>
    <t>24140200</t>
  </si>
  <si>
    <t>Збори на обов'язкове державне пенсійне страхування з окремих видів господарських операцій</t>
  </si>
  <si>
    <t>24140000</t>
  </si>
  <si>
    <t>Збір на соціально-економічну компенсацію ризику населення, яке проживає на території зони спостереження</t>
  </si>
  <si>
    <t>24130000</t>
  </si>
  <si>
    <t>Плата за користування кредитом з державного бюджету</t>
  </si>
  <si>
    <t>24110800</t>
  </si>
  <si>
    <t>Відсотки за користування пільговим довгостроковим державним кредитом, наданим молодим сім'ям та одиноким молодим громадянам на будівництво (реконструкцію) та придбання житла</t>
  </si>
  <si>
    <t>24110400</t>
  </si>
  <si>
    <t>Плата за користування кредитами (позиками), залученими державою</t>
  </si>
  <si>
    <t>24110200</t>
  </si>
  <si>
    <t>Плата за надання державних гарантій та кредитів (позик), залучених державою</t>
  </si>
  <si>
    <t>24110100</t>
  </si>
  <si>
    <t>Доходи від операцій з кредитування та надання гарантій</t>
  </si>
  <si>
    <t>24110000</t>
  </si>
  <si>
    <t>Кошти, отримані відповідно до статті 8 Закону України "Про впорядкування питань, пов'язаних із забезпеченням ядерної безпеки" (включаючи надходження заборгованості минулих років за цими коштами), та дохід від розміщення цих коштів у цінні папери відповідно до статті 9 цього ж Закону України</t>
  </si>
  <si>
    <t>24063100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</si>
  <si>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</si>
  <si>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</si>
  <si>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</si>
  <si>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24062100</t>
  </si>
  <si>
    <t>24062000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</si>
  <si>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</si>
  <si>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24061900</t>
  </si>
  <si>
    <t>Плата за подання скарги щодо процедур закупівлі до органу оскарження</t>
  </si>
  <si>
    <t>24061800</t>
  </si>
  <si>
    <t>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</t>
  </si>
  <si>
    <t>24061500</t>
  </si>
  <si>
    <t>Відрахування від суми коштів, витрачених на рекламу тютюнових виробів та/або алкогольних напоїв у межах України</t>
  </si>
  <si>
    <t>24060500</t>
  </si>
  <si>
    <t>Інші надходження</t>
  </si>
  <si>
    <t>24060300</t>
  </si>
  <si>
    <t>24060000</t>
  </si>
  <si>
    <t>Кошти від реалізації надлишкового озброєння, військової та спеціальної техніки, нерухомого військового майна Збройних Сил України та інших утворених відповідно до законів України військових формувань, правоохоронних органів та інших державних органів</t>
  </si>
  <si>
    <t>24050000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</si>
  <si>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</si>
  <si>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</si>
  <si>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Кошти від реалізації майна, конфіскованого за рішенням суду (крім майна, конфіскованого за вчинення корупційного та пов’язаного з корупцією правопорушення)</t>
  </si>
  <si>
    <t>24010000</t>
  </si>
  <si>
    <t>Інші неподаткові надходження</t>
  </si>
  <si>
    <t>24000000</t>
  </si>
  <si>
    <t>Плата за виконання митних формальностей органами доходів і зборів поза місцем розташування цих органів або поза робочим часом, установленим для них</t>
  </si>
  <si>
    <t>22200000</t>
  </si>
  <si>
    <t>Плата за проїзд автомобільними дорогами транспортних засобів та інших самохідних машин і механізмів, вагові або габаритні параметри яких перевищують нормативні</t>
  </si>
  <si>
    <t>22160100</t>
  </si>
  <si>
    <t>Інші адміністративні збори та платежі</t>
  </si>
  <si>
    <t>22160000</t>
  </si>
  <si>
    <t>Портовий (адміністративний) збір</t>
  </si>
  <si>
    <t>22150000</t>
  </si>
  <si>
    <t>Єдиний збір, який справляється у пунктах пропуску (пунктах контролю) через державний кордон України</t>
  </si>
  <si>
    <t>22110000</t>
  </si>
  <si>
    <t>Надходження від орендної плати за користування цілісним майновим комплексом та іншим державним майном</t>
  </si>
  <si>
    <t>22080000</t>
  </si>
  <si>
    <t>Виконавчий збір</t>
  </si>
  <si>
    <t>22070000</t>
  </si>
  <si>
    <t>Кошти, отримані за вчинення консульських дій</t>
  </si>
  <si>
    <t>22060000</t>
  </si>
  <si>
    <t>Судовий збір та надходження від звернення застави у дохід держави</t>
  </si>
  <si>
    <t>22030000</t>
  </si>
  <si>
    <t>Плата за ліцензії на здійснення діяльності у сфері організації і проведення азартних ігор</t>
  </si>
  <si>
    <t>22013000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</si>
  <si>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</si>
  <si>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>22012900</t>
  </si>
  <si>
    <t>Плата за надання відомостей з Єдиного державного реєстру юридичних осіб, фізичних осіб - 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осіб, фізичних осіб - підприємців та громадських формувань</t>
  </si>
  <si>
    <t>22012700</t>
  </si>
  <si>
    <t>Адміністративний збір за державну реєстрацію речових прав на нерухоме майно та їх обтяжень</t>
  </si>
  <si>
    <t>22012600</t>
  </si>
  <si>
    <t>Плата за надання інших адміністративних послуг</t>
  </si>
  <si>
    <t>22012500</t>
  </si>
  <si>
    <t>Плата за оформлення посвідчення закордонного українця</t>
  </si>
  <si>
    <t>22012400</t>
  </si>
  <si>
    <t>Плата за державну реєстрацію джерел іонізуючого випромінювання (реєстраційний збір)</t>
  </si>
  <si>
    <t>22012300</t>
  </si>
  <si>
    <t>Плата за виділення номерного ресурсу</t>
  </si>
  <si>
    <t>22012200</t>
  </si>
  <si>
    <t>Збір за видачу спеціальних дозволів на користування надрами та кошти від продажу таких дозволів</t>
  </si>
  <si>
    <t>22012100</t>
  </si>
  <si>
    <t>Плата за видачу дозволів на право ввезення на територію України, вивезення з території України або транзиту через територію України наркотичних засобів, психотропних речовин і прекурсорів</t>
  </si>
  <si>
    <t>22012000</t>
  </si>
  <si>
    <t>Збори за підготовку до державної реєстрації авторського права і договорів, які стосуються прав автора на твір, та плата за одержання контрольних марок</t>
  </si>
  <si>
    <t>22011900</t>
  </si>
  <si>
    <t>Плата за видачу, переоформлення, продовження терміну дії ліцензій на здійснення діяльності у сфері телекомунікацій та видачу копій і дублікатів таких ліцензій</t>
  </si>
  <si>
    <t>22011700</t>
  </si>
  <si>
    <t>Плата за ліцензії, сертифікацію оператора системи передачі електричної енергії, оператора газотранспортної системи, видані/здійснену Національною комісією, що здійснює державне регулювання у сферах енергетики та комунальних послуг</t>
  </si>
  <si>
    <t>22011500</t>
  </si>
  <si>
    <t>Плата за видачу, переоформлення, продовження терміну дії ліцензій на користування радіочастотним ресурсом України та видачу дублікатів таких ліцензій</t>
  </si>
  <si>
    <t>22011400</t>
  </si>
  <si>
    <t>Плата за видачу, продовження, переоформлення ліцензій і за видачу дубліката ліцензій на мовлення, та ліцензій провайдера програмної послуги</t>
  </si>
  <si>
    <t>22011200</t>
  </si>
  <si>
    <t>Кошти в іноземній валюті за реєстрацію представництв іноземних суб'єктів господарської діяльності</t>
  </si>
  <si>
    <t>22010400</t>
  </si>
  <si>
    <t>22010300</t>
  </si>
  <si>
    <t xml:space="preserve">Плата за надання адміністративних послуг </t>
  </si>
  <si>
    <t>22010000</t>
  </si>
  <si>
    <t>Адміністративні збори та платежі, доходи від некомерційної господарської діяльності</t>
  </si>
  <si>
    <t>22000000</t>
  </si>
  <si>
    <t>21080000</t>
  </si>
  <si>
    <t>Плата за розміщення тимчасово вільних коштів державного бюджету</t>
  </si>
  <si>
    <t>21040000</t>
  </si>
  <si>
    <t>Кошти, що перераховуються Національним банком України відповідно до Закону України "Про Національний банк України"</t>
  </si>
  <si>
    <t>21020000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</si>
  <si>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</si>
  <si>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</si>
  <si>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Доходи від власності та підприємницької діяльності</t>
  </si>
  <si>
    <t>21000000</t>
  </si>
  <si>
    <t>Неподаткові надходження</t>
  </si>
  <si>
    <t>20000000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</si>
  <si>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</si>
  <si>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19090000</t>
  </si>
  <si>
    <t>Екологічний податок</t>
  </si>
  <si>
    <t>19010000</t>
  </si>
  <si>
    <t>Інші податки та збори</t>
  </si>
  <si>
    <t>19000000</t>
  </si>
  <si>
    <t>Вивізне мито</t>
  </si>
  <si>
    <t>15020000</t>
  </si>
  <si>
    <t>Ввізне мито</t>
  </si>
  <si>
    <t>15010000</t>
  </si>
  <si>
    <t>Податки на міжнародну торгівлю та зовнішні операції</t>
  </si>
  <si>
    <t>15000000</t>
  </si>
  <si>
    <t>Податок на додану вартість з ввезених на митну територію України товарів</t>
  </si>
  <si>
    <t>14070000</t>
  </si>
  <si>
    <t>Податок на додану вартість з вироблених в Україні товарів (робіт, послуг) з урахуванням бюджетного відшкодування</t>
  </si>
  <si>
    <t>14060000</t>
  </si>
  <si>
    <t>Інші підакцизні товари іноземного виробництва</t>
  </si>
  <si>
    <t>14032000</t>
  </si>
  <si>
    <t>Пальне</t>
  </si>
  <si>
    <t>14031900</t>
  </si>
  <si>
    <t>Кузови для моторних транспортних засобів</t>
  </si>
  <si>
    <t>14031000</t>
  </si>
  <si>
    <t>14030800</t>
  </si>
  <si>
    <t xml:space="preserve">Тютюн та тютюнові вироби </t>
  </si>
  <si>
    <t>14030600</t>
  </si>
  <si>
    <t>Пиво</t>
  </si>
  <si>
    <t>14030400</t>
  </si>
  <si>
    <t>Виноробна продукція</t>
  </si>
  <si>
    <t>14030300</t>
  </si>
  <si>
    <t>Лікеро-горілчана продукція</t>
  </si>
  <si>
    <t>14030200</t>
  </si>
  <si>
    <t>Акцизний податок з ввезених на митну територію України підакцизних товарів (продукції)</t>
  </si>
  <si>
    <t>14030000</t>
  </si>
  <si>
    <t xml:space="preserve">Виноробна продукція, для виробництва якої використовується спирт етиловий </t>
  </si>
  <si>
    <t>14022300</t>
  </si>
  <si>
    <t>14021900</t>
  </si>
  <si>
    <t>Електрична енергія</t>
  </si>
  <si>
    <t>14021300</t>
  </si>
  <si>
    <t xml:space="preserve">Транспортні засоби </t>
  </si>
  <si>
    <t>14020800</t>
  </si>
  <si>
    <t>14020600</t>
  </si>
  <si>
    <t>14020400</t>
  </si>
  <si>
    <t>Виноробна продукція, для виробництва якої не використовується спирт етиловий</t>
  </si>
  <si>
    <t>14020300</t>
  </si>
  <si>
    <t>14020200</t>
  </si>
  <si>
    <t>Спирт</t>
  </si>
  <si>
    <t>14020100</t>
  </si>
  <si>
    <t>Акцизний податок з вироблених в Україні підакцизних товарів (продукції)</t>
  </si>
  <si>
    <t>14020000</t>
  </si>
  <si>
    <t>Внутрішні податки на товари та послуги</t>
  </si>
  <si>
    <t>14000000</t>
  </si>
  <si>
    <t xml:space="preserve">Рентна плата за транзитне транспортування трубопроводами аміаку територією України </t>
  </si>
  <si>
    <t>13080300</t>
  </si>
  <si>
    <t xml:space="preserve">Рентна плата за транспортування нафти та нафтопродуктів магістральними нафтопроводами та нафтопродуктопроводами територією України </t>
  </si>
  <si>
    <t>13080200</t>
  </si>
  <si>
    <t>Рентна плата за транспортування</t>
  </si>
  <si>
    <t>13080000</t>
  </si>
  <si>
    <t xml:space="preserve">Рентна плата за користування радіочастотним ресурсом України </t>
  </si>
  <si>
    <t>13060000</t>
  </si>
  <si>
    <t>Рентна плата за користування надрами для видобування бурштину</t>
  </si>
  <si>
    <t>13031000</t>
  </si>
  <si>
    <t>Рентна плата за користування надрами для видобування газового конденсату</t>
  </si>
  <si>
    <t>13030900</t>
  </si>
  <si>
    <t>Рентна плата за користування надрами для видобування природного газу</t>
  </si>
  <si>
    <t>13030800</t>
  </si>
  <si>
    <t>Рентна плата за користування надрами для видобування нафти</t>
  </si>
  <si>
    <t>13030700</t>
  </si>
  <si>
    <t xml:space="preserve">Рентна плата за користування надрами для видобування корисних копалин загальнодержавного значення </t>
  </si>
  <si>
    <t>13030100</t>
  </si>
  <si>
    <t xml:space="preserve">Рентна плата за користування надрами </t>
  </si>
  <si>
    <t>13030000</t>
  </si>
  <si>
    <t>Рентна плата за спеціальне використання води</t>
  </si>
  <si>
    <t>13020000</t>
  </si>
  <si>
    <t xml:space="preserve">Рентна плата за спеціальне використання лісових ресурсів </t>
  </si>
  <si>
    <t>13010000</t>
  </si>
  <si>
    <t>Рентна плата та плата за використання інших природних ресурсів</t>
  </si>
  <si>
    <t>13000000</t>
  </si>
  <si>
    <t>Податок на прибуток підприємств</t>
  </si>
  <si>
    <t>11020000</t>
  </si>
  <si>
    <t>Податок та збір на доходи фізичних осіб</t>
  </si>
  <si>
    <t>11010000</t>
  </si>
  <si>
    <t>Податки на доходи, податки на прибуток, податки на збільшення ринкової вартості</t>
  </si>
  <si>
    <t>11000000</t>
  </si>
  <si>
    <t>Податкові надходження</t>
  </si>
  <si>
    <t>10000000</t>
  </si>
  <si>
    <t>Всього доходів (без урахування міжбюджетних трансфертів)</t>
  </si>
  <si>
    <t>Реверсна дотація</t>
  </si>
  <si>
    <t>41010100</t>
  </si>
  <si>
    <t>Разом доходів:</t>
  </si>
  <si>
    <t>Спеціальний фонд</t>
  </si>
  <si>
    <t>Загальний фонд</t>
  </si>
  <si>
    <t>Всього</t>
  </si>
  <si>
    <t>Найменування згідно
 з класифікацією доходів бюджету</t>
  </si>
  <si>
    <t>Код</t>
  </si>
  <si>
    <t>(тис. грн)</t>
  </si>
  <si>
    <t>Доходи Державного бюджету України на 2020 рік</t>
  </si>
  <si>
    <t xml:space="preserve">Додаток № 1
до Закону України
«Про Державний бюджет України на 2020 рік»
</t>
  </si>
  <si>
    <t/>
  </si>
  <si>
    <t>Керівництво та управління у сфері регуляторної політики та ліцензування</t>
  </si>
  <si>
    <t>0411</t>
  </si>
  <si>
    <t>8681010</t>
  </si>
  <si>
    <t xml:space="preserve">Апарат Державної регуляторної служби України </t>
  </si>
  <si>
    <t>8681000</t>
  </si>
  <si>
    <t>Державна регуляторна служба України</t>
  </si>
  <si>
    <t>8680000</t>
  </si>
  <si>
    <t>Здійснення виконавчої влади у Чернігівській області</t>
  </si>
  <si>
    <t>0111</t>
  </si>
  <si>
    <t>7951010</t>
  </si>
  <si>
    <t>Апарат Чернігівської обласної державної адміністрації</t>
  </si>
  <si>
    <t>7951000</t>
  </si>
  <si>
    <t>Чернігівська обласна державна адміністрація</t>
  </si>
  <si>
    <t>7950000</t>
  </si>
  <si>
    <t>Здійснення виконавчої влади у Чернівецькій області</t>
  </si>
  <si>
    <t>7941010</t>
  </si>
  <si>
    <t>Апарат Чернівецької обласної державної адміністрації</t>
  </si>
  <si>
    <t>7941000</t>
  </si>
  <si>
    <t>Чернівецька обласна державна адміністрація</t>
  </si>
  <si>
    <t>7940000</t>
  </si>
  <si>
    <t>Здійснення виконавчої влади у Черкаській області</t>
  </si>
  <si>
    <t>7931010</t>
  </si>
  <si>
    <t>Апарат Черкаської обласної державної адміністрації</t>
  </si>
  <si>
    <t>7931000</t>
  </si>
  <si>
    <t>Черкаська обласна державна адміністрація</t>
  </si>
  <si>
    <t>7930000</t>
  </si>
  <si>
    <t>Здійснення виконавчої влади у Хмельницькій області</t>
  </si>
  <si>
    <t>7921010</t>
  </si>
  <si>
    <t>Апарат Хмельницької обласної державної адміністрації</t>
  </si>
  <si>
    <t>7921000</t>
  </si>
  <si>
    <t>Хмельницька обласна державна адміністрація</t>
  </si>
  <si>
    <t>7920000</t>
  </si>
  <si>
    <t>Здійснення виконавчої влади у Херсонській області</t>
  </si>
  <si>
    <t>7911010</t>
  </si>
  <si>
    <t>Апарат Херсонської обласної державної адміністрації</t>
  </si>
  <si>
    <t>7911000</t>
  </si>
  <si>
    <t>Херсонська обласна державна адміністрація</t>
  </si>
  <si>
    <t>7910000</t>
  </si>
  <si>
    <t>Здійснення виконавчої влади у Харківській області</t>
  </si>
  <si>
    <t>7901010</t>
  </si>
  <si>
    <t>Апарат Харківської обласної державної адміністрації</t>
  </si>
  <si>
    <t>7901000</t>
  </si>
  <si>
    <t>Харківська обласна державна адміністрація</t>
  </si>
  <si>
    <t>7900000</t>
  </si>
  <si>
    <t>Здійснення виконавчої влади у Тернопільській області</t>
  </si>
  <si>
    <t>7891010</t>
  </si>
  <si>
    <t>Апарат Тернопільської обласної державної адміністрації</t>
  </si>
  <si>
    <t>7891000</t>
  </si>
  <si>
    <t>Тернопільська обласна державна адміністрація</t>
  </si>
  <si>
    <t>7890000</t>
  </si>
  <si>
    <t>Здійснення виконавчої влади у Сумській області</t>
  </si>
  <si>
    <t>7881010</t>
  </si>
  <si>
    <t>Апарат Сумської обласної державної адміністрації</t>
  </si>
  <si>
    <t>7881000</t>
  </si>
  <si>
    <t>Сумська обласна державна адміністрація</t>
  </si>
  <si>
    <t>7880000</t>
  </si>
  <si>
    <t>Здійснення виконавчої влади у Рівненській області</t>
  </si>
  <si>
    <t>7871010</t>
  </si>
  <si>
    <t>Апарат Рівненської обласної державної адміністрації</t>
  </si>
  <si>
    <t>7871000</t>
  </si>
  <si>
    <t>Рівненська обласна державна адміністрація</t>
  </si>
  <si>
    <t>7870000</t>
  </si>
  <si>
    <t>Здійснення виконавчої влади у Полтавській області</t>
  </si>
  <si>
    <t>7861010</t>
  </si>
  <si>
    <t>Апарат Полтавської обласної державної адміністрації</t>
  </si>
  <si>
    <t>7861000</t>
  </si>
  <si>
    <t>Полтавська обласна державна адміністрація</t>
  </si>
  <si>
    <t>7860000</t>
  </si>
  <si>
    <t>Здійснення виконавчої влади в Одеській області</t>
  </si>
  <si>
    <t>7851010</t>
  </si>
  <si>
    <t>Апарат Одеської обласної державної адміністрації</t>
  </si>
  <si>
    <t>7851000</t>
  </si>
  <si>
    <t>Одеська обласна державна адміністрація</t>
  </si>
  <si>
    <t>7850000</t>
  </si>
  <si>
    <t>Здійснення виконавчої влади у Миколаївській області</t>
  </si>
  <si>
    <t>7841010</t>
  </si>
  <si>
    <t>Апарат Миколаївської обласної державної адміністрації</t>
  </si>
  <si>
    <t>7841000</t>
  </si>
  <si>
    <t>Миколаївська обласна державна адміністрація</t>
  </si>
  <si>
    <t>7840000</t>
  </si>
  <si>
    <t>Здійснення виконавчої влади у Львівській області</t>
  </si>
  <si>
    <t>7831010</t>
  </si>
  <si>
    <t>Апарат Львівської обласної державної адміністрації</t>
  </si>
  <si>
    <t>7831000</t>
  </si>
  <si>
    <t>Львівська обласна державна адміністрація</t>
  </si>
  <si>
    <t>7830000</t>
  </si>
  <si>
    <t>Здійснення виконавчої влади у Луганській області</t>
  </si>
  <si>
    <t>7821010</t>
  </si>
  <si>
    <t>Апарат Луганської обласної державної адміністрації</t>
  </si>
  <si>
    <t>7821000</t>
  </si>
  <si>
    <t>Луганська обласна державна адміністрація</t>
  </si>
  <si>
    <t>7820000</t>
  </si>
  <si>
    <t>Здійснення виконавчої влади у Кіровоградській області</t>
  </si>
  <si>
    <t>7811010</t>
  </si>
  <si>
    <t>Апарат Кіровоградської обласної державної адміністрації</t>
  </si>
  <si>
    <t>7811000</t>
  </si>
  <si>
    <t>Кіровоградська обласна державна адміністрація</t>
  </si>
  <si>
    <t>7810000</t>
  </si>
  <si>
    <t>Здійснення виконавчої влади у Київській області</t>
  </si>
  <si>
    <t>7801010</t>
  </si>
  <si>
    <t>Апарат Київської обласної державної адміністрації</t>
  </si>
  <si>
    <t>7801000</t>
  </si>
  <si>
    <t>Київська обласна державна адміністрація</t>
  </si>
  <si>
    <t>7800000</t>
  </si>
  <si>
    <t>Здійснення виконавчої влади в Івано-Франківській області</t>
  </si>
  <si>
    <t>7791010</t>
  </si>
  <si>
    <t>Апарат Івано-Франківської обласної державної адміністрації</t>
  </si>
  <si>
    <t>7791000</t>
  </si>
  <si>
    <t>Івано-Франківська обласна державна адміністрація</t>
  </si>
  <si>
    <t>7790000</t>
  </si>
  <si>
    <t>Здійснення виконавчої влади у Запорізькій області</t>
  </si>
  <si>
    <t>7781010</t>
  </si>
  <si>
    <t>Апарат Запорізької обласної державної адміністрації</t>
  </si>
  <si>
    <t>7781000</t>
  </si>
  <si>
    <t>Запорізька обласна державна адміністрація</t>
  </si>
  <si>
    <t>7780000</t>
  </si>
  <si>
    <t>Здійснення виконавчої влади у Закарпатській області</t>
  </si>
  <si>
    <t>7771010</t>
  </si>
  <si>
    <t>Апарат Закарпатської обласної державної адміністрації</t>
  </si>
  <si>
    <t>7771000</t>
  </si>
  <si>
    <t>Закарпатська обласна державна адміністрація</t>
  </si>
  <si>
    <t>7770000</t>
  </si>
  <si>
    <t>Здійснення виконавчої влади у Житомирській області</t>
  </si>
  <si>
    <t>7761010</t>
  </si>
  <si>
    <t>Апарат Житомирської обласної державної адміністрації</t>
  </si>
  <si>
    <t>7761000</t>
  </si>
  <si>
    <t>Житомирська обласна державна адміністрація</t>
  </si>
  <si>
    <t>7760000</t>
  </si>
  <si>
    <t>Здійснення виконавчої влади у Донецькій області</t>
  </si>
  <si>
    <t>7751010</t>
  </si>
  <si>
    <t>Апарат Донецької обласної державної адміністрації</t>
  </si>
  <si>
    <t>7751000</t>
  </si>
  <si>
    <t>Донецька обласна державна адміністрація</t>
  </si>
  <si>
    <t>7750000</t>
  </si>
  <si>
    <t>Здійснення виконавчої влади у Дніпропетровській області</t>
  </si>
  <si>
    <t>7741010</t>
  </si>
  <si>
    <t>Апарат Дніпропетровської обласної державної адміністрації</t>
  </si>
  <si>
    <t>7741000</t>
  </si>
  <si>
    <t>Дніпропетровська обласна державна адміністрація</t>
  </si>
  <si>
    <t>7740000</t>
  </si>
  <si>
    <t>Здійснення виконавчої влади у Волинській області</t>
  </si>
  <si>
    <t>7731010</t>
  </si>
  <si>
    <t>Апарат Волинської обласної державної адміністрації</t>
  </si>
  <si>
    <t>7731000</t>
  </si>
  <si>
    <t>Волинська обласна державна адміністрація</t>
  </si>
  <si>
    <t>7730000</t>
  </si>
  <si>
    <t>Здійснення виконавчої влади у Вінницькій області</t>
  </si>
  <si>
    <t>7721010</t>
  </si>
  <si>
    <t>Апарат Вінницької обласної державної адміністрації</t>
  </si>
  <si>
    <t>7721000</t>
  </si>
  <si>
    <t>Вінницька обласна державна адміністрація</t>
  </si>
  <si>
    <t>7720000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</si>
  <si>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</si>
  <si>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0180</t>
  </si>
  <si>
    <t>6741020</t>
  </si>
  <si>
    <t xml:space="preserve">Центральна виборча комісія (загальнодержавні видатки та кредитування) </t>
  </si>
  <si>
    <t>6741000</t>
  </si>
  <si>
    <t>Центральна виборча комісія (загальнодержавні видатки та кредитування)</t>
  </si>
  <si>
    <t>6740000</t>
  </si>
  <si>
    <t>Відшкодування витрат політичним партіям, пов’язаних із фінансуванням їх передвиборної агітації на виборах народних депутатів України</t>
  </si>
  <si>
    <t>0160</t>
  </si>
  <si>
    <t>6731110</t>
  </si>
  <si>
    <t>Функціонування Державного реєстру виборців</t>
  </si>
  <si>
    <t>6731050</t>
  </si>
  <si>
    <t xml:space="preserve">Проведення виборів народних депутатів України </t>
  </si>
  <si>
    <t>6731020</t>
  </si>
  <si>
    <t>Керівництво та управління у сфері проведення виборів та референдумів</t>
  </si>
  <si>
    <t>6731010</t>
  </si>
  <si>
    <t>Апарат Центральної виборчої комісії</t>
  </si>
  <si>
    <t>6731000</t>
  </si>
  <si>
    <t>Центральна виборча комісія</t>
  </si>
  <si>
    <t>6730000</t>
  </si>
  <si>
    <t>Доставка спеціальної службової кореспонденції органам державної влади</t>
  </si>
  <si>
    <t>0460</t>
  </si>
  <si>
    <t>6642020</t>
  </si>
  <si>
    <t>Доставка дипломатичної кореспонденції за кордон і в Україну</t>
  </si>
  <si>
    <t>0113</t>
  </si>
  <si>
    <t>6642010</t>
  </si>
  <si>
    <t>6642000</t>
  </si>
  <si>
    <t>Будівництво (придбання) житла для військовослужбовців Державної служби спеціального зв'язку та захисту інформації України</t>
  </si>
  <si>
    <t>1060</t>
  </si>
  <si>
    <t>6641060</t>
  </si>
  <si>
    <t>Підготовка, перепідготовка та підвищення кваліфікації кадрів у сфері зв'язку закладами вищої освіти</t>
  </si>
  <si>
    <t>0942</t>
  </si>
  <si>
    <t>6641050</t>
  </si>
  <si>
    <t>Розвиток і модернізація державної системи спеціального зв'язку та захисту інформації</t>
  </si>
  <si>
    <t>0350</t>
  </si>
  <si>
    <t>6641020</t>
  </si>
  <si>
    <t>Забезпечення функціонування державної системи спеціального зв'язку та захисту інформації</t>
  </si>
  <si>
    <t>0380</t>
  </si>
  <si>
    <t>6641010</t>
  </si>
  <si>
    <t>Адміністрація Державної служби спеціального зв'язку та захисту інформації України</t>
  </si>
  <si>
    <t>6641000</t>
  </si>
  <si>
    <t>6640000</t>
  </si>
  <si>
    <t>Будівництво (придбання) житла для військовослужбовців Служби зовнішньої розвідки України</t>
  </si>
  <si>
    <t>6621030</t>
  </si>
  <si>
    <t xml:space="preserve"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  </t>
  </si>
  <si>
    <t>6621010</t>
  </si>
  <si>
    <t>Служба зовнішньої розвідки України</t>
  </si>
  <si>
    <t>6621000</t>
  </si>
  <si>
    <t>6620000</t>
  </si>
  <si>
    <t>Заходи, пов'язані з проведенням приватизації державного майна</t>
  </si>
  <si>
    <t>6611020</t>
  </si>
  <si>
    <t>Керівництво та управління у сфері державного майна</t>
  </si>
  <si>
    <t>6611010</t>
  </si>
  <si>
    <t>Апарат Фонду державного майна України</t>
  </si>
  <si>
    <t>6611000</t>
  </si>
  <si>
    <t>Фонд державного майна України</t>
  </si>
  <si>
    <t>6610000</t>
  </si>
  <si>
    <t>Будівництво (придбання) житла для військовослужбовців Управління державної охорони України</t>
  </si>
  <si>
    <t>6601030</t>
  </si>
  <si>
    <t>Державна охорона органів державної влади та посадових осіб</t>
  </si>
  <si>
    <t>6601020</t>
  </si>
  <si>
    <t>Управління державної охорони України</t>
  </si>
  <si>
    <t>6601000</t>
  </si>
  <si>
    <t>6600000</t>
  </si>
  <si>
    <t>Збереження природно-заповідного фонду в біосферному заповіднику "Асканія-Нова"</t>
  </si>
  <si>
    <t>0520</t>
  </si>
  <si>
    <t>6591100</t>
  </si>
  <si>
    <t>Здійснення заходів щодо підтримки науково-дослідних господарств</t>
  </si>
  <si>
    <t>0421</t>
  </si>
  <si>
    <t>6591080</t>
  </si>
  <si>
    <t xml:space="preserve">Наукова і науково-технічна діяльність у сфері агропромислового комплексу </t>
  </si>
  <si>
    <t>0482</t>
  </si>
  <si>
    <t>6591060</t>
  </si>
  <si>
    <t>Наукова і організаційна діяльність президії Національної академії аграрних наук України</t>
  </si>
  <si>
    <t>6591020</t>
  </si>
  <si>
    <t>Національна академія аграрних наук України</t>
  </si>
  <si>
    <t>6591000</t>
  </si>
  <si>
    <t>6590000</t>
  </si>
  <si>
    <t xml:space="preserve">Наукова і науково-технічна діяльність у сфері законодавства і права </t>
  </si>
  <si>
    <t>0370</t>
  </si>
  <si>
    <t>6581040</t>
  </si>
  <si>
    <t>Наукова і організаційна діяльність президії Національної академії правових наук України</t>
  </si>
  <si>
    <t>6581020</t>
  </si>
  <si>
    <t>Національна академія правових наук України</t>
  </si>
  <si>
    <t>6581000</t>
  </si>
  <si>
    <t>6580000</t>
  </si>
  <si>
    <t>Наукова і науково-технічна діяльність у сфері мистецтвознавства</t>
  </si>
  <si>
    <t>0150</t>
  </si>
  <si>
    <t>6571030</t>
  </si>
  <si>
    <t>Наукова і організаційна діяльність президії Національної академії мистецтв України</t>
  </si>
  <si>
    <t>0840</t>
  </si>
  <si>
    <t>6571020</t>
  </si>
  <si>
    <t>Національна академія мистецтв України</t>
  </si>
  <si>
    <t>6571000</t>
  </si>
  <si>
    <t>6570000</t>
  </si>
  <si>
    <t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 М. Амосова НАМНУ"</t>
  </si>
  <si>
    <t>0732</t>
  </si>
  <si>
    <t>6561840</t>
  </si>
  <si>
    <t>Реалізація державного інвестиційного проекту "Створення сучасної клінічної бази для хірургічного лікування очної патології (недобудованого лікувального корпусу за адресою м. Одеса, Французький бул., 49/51)"</t>
  </si>
  <si>
    <t>6561830</t>
  </si>
  <si>
    <t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t>
  </si>
  <si>
    <t>0763</t>
  </si>
  <si>
    <t>6561160</t>
  </si>
  <si>
    <t>Наукова і організаційна діяльність президії Національної академії медичних наук України</t>
  </si>
  <si>
    <t>0750</t>
  </si>
  <si>
    <t>6561090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</si>
  <si>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</si>
  <si>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6561060</t>
  </si>
  <si>
    <t xml:space="preserve">Наукова і науково-технічна діяльність у сфері профілактики і лікування хвороб людини </t>
  </si>
  <si>
    <t>6561040</t>
  </si>
  <si>
    <t>Національна академія медичних наук України</t>
  </si>
  <si>
    <t>6561000</t>
  </si>
  <si>
    <t>6560000</t>
  </si>
  <si>
    <t>Підготовка кадрів та підвищення кваліфікації керівних кадрів і спеціалістів у сфері освіти закладами вищої освіти</t>
  </si>
  <si>
    <t>0950</t>
  </si>
  <si>
    <t>6551060</t>
  </si>
  <si>
    <t xml:space="preserve">Наукова і науково-технічна діяльність у сфері освіти, педагогіки і психології </t>
  </si>
  <si>
    <t>6551030</t>
  </si>
  <si>
    <t>Наукова і організаційна діяльність президії Національної академії педагогічних наук України</t>
  </si>
  <si>
    <t>0980</t>
  </si>
  <si>
    <t>6551020</t>
  </si>
  <si>
    <t>Національна академія педагогічних наук України</t>
  </si>
  <si>
    <t>6551000</t>
  </si>
  <si>
    <t>6550000</t>
  </si>
  <si>
    <t>Підтримка розвитку пріоритетних напрямів наукових досліджень</t>
  </si>
  <si>
    <t>6541230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</si>
  <si>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</si>
  <si>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6541200</t>
  </si>
  <si>
    <t xml:space="preserve">Наукова і науково-технічна діяльність  Інституту проблем безпеки атомних електростанцій Національної академії наук України </t>
  </si>
  <si>
    <t>0530</t>
  </si>
  <si>
    <t>6541140</t>
  </si>
  <si>
    <t>Медичне обслуговування працівників Національної академії наук України</t>
  </si>
  <si>
    <t>0731</t>
  </si>
  <si>
    <t>6541100</t>
  </si>
  <si>
    <t xml:space="preserve">Підготовка кадрів з пріоритетних напрямів науки </t>
  </si>
  <si>
    <t>6541080</t>
  </si>
  <si>
    <t xml:space="preserve">Наукова і науково-технічна діяльність наукових установ Національної академії наук України </t>
  </si>
  <si>
    <t>6541030</t>
  </si>
  <si>
    <t>Наукова і організаційна діяльність президії Національної академії наук України</t>
  </si>
  <si>
    <t>6541020</t>
  </si>
  <si>
    <t>Національна академія наук України</t>
  </si>
  <si>
    <t>6541000</t>
  </si>
  <si>
    <t>6540000</t>
  </si>
  <si>
    <t>Координація діяльності у запобіганні терористичним актам та боротьба з тероризмом на території України</t>
  </si>
  <si>
    <t>6524010</t>
  </si>
  <si>
    <t xml:space="preserve">Антитерористичний центр при Службі безпеки України </t>
  </si>
  <si>
    <t>6524000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</si>
  <si>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</si>
  <si>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6521200</t>
  </si>
  <si>
    <t>Будівництво (придбання) житла для військовослужбовців Служби безпеки України</t>
  </si>
  <si>
    <t>6521100</t>
  </si>
  <si>
    <t>Підготовка та післядипломна освіта кадрів Служби безпеки України у закладах вищої освіти</t>
  </si>
  <si>
    <t>6521070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</si>
  <si>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</si>
  <si>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6521050</t>
  </si>
  <si>
    <t>Забезпечення заходів у сфері безпеки держави та діяльності органів системи Служби безпеки України</t>
  </si>
  <si>
    <t>6521010</t>
  </si>
  <si>
    <t>Центральне управління Служби безпеки України</t>
  </si>
  <si>
    <t>6521000</t>
  </si>
  <si>
    <t>Служба безпеки України</t>
  </si>
  <si>
    <t>6520000</t>
  </si>
  <si>
    <t>Керівництво та управління у сфері контролю за виконанням державного бюджету</t>
  </si>
  <si>
    <t>0112</t>
  </si>
  <si>
    <t>6511010</t>
  </si>
  <si>
    <t>Апарат Рахункової палати</t>
  </si>
  <si>
    <t>6511000</t>
  </si>
  <si>
    <t>Рахункова палата</t>
  </si>
  <si>
    <t>6510000</t>
  </si>
  <si>
    <t>Інформаційно-аналітичне забезпечення координаційної діяльності у сфері національної безпеки і оборони</t>
  </si>
  <si>
    <t>6501010</t>
  </si>
  <si>
    <t>Апарат Ради національної безпеки і оборони України</t>
  </si>
  <si>
    <t>6501000</t>
  </si>
  <si>
    <t>Рада національної безпеки і оборони України</t>
  </si>
  <si>
    <t>6500000</t>
  </si>
  <si>
    <t>Керівництво та управління здійсненням контролю у сфері телебачення і радіомовлення</t>
  </si>
  <si>
    <t>0830</t>
  </si>
  <si>
    <t>6441010</t>
  </si>
  <si>
    <t>Апарат Національної ради України з питань телебачення і радіомовлення</t>
  </si>
  <si>
    <t>6441000</t>
  </si>
  <si>
    <t>Національна рада України з питань телебачення і радіомовлення</t>
  </si>
  <si>
    <t>6440000</t>
  </si>
  <si>
    <t>Керівництво та управління у сфері розшуку та управління активами, одержаними від корупційних та інших злочинів</t>
  </si>
  <si>
    <t>6431010</t>
  </si>
  <si>
    <t>Апарат Національного агентства України з питань виявлення, розшуку та управління активами, одержаними від корупційних та інших злочинів</t>
  </si>
  <si>
    <t>6431000</t>
  </si>
  <si>
    <t>Національне агентство України з питань виявлення, розшуку та управління активами, одержаними від корупційних та інших злочинів</t>
  </si>
  <si>
    <t>6430000</t>
  </si>
  <si>
    <t>Забезпечення діяльності Державного бюро розслідувань</t>
  </si>
  <si>
    <t>6421010</t>
  </si>
  <si>
    <t>Державне бюро розслідувань</t>
  </si>
  <si>
    <t>6421000</t>
  </si>
  <si>
    <t>6420000</t>
  </si>
  <si>
    <t>Утилізація твердого ракетного палива</t>
  </si>
  <si>
    <t>0512</t>
  </si>
  <si>
    <t>6381120</t>
  </si>
  <si>
    <t>Будівництво (придбання) житла для військовослужбовців Державного космічного агентства України</t>
  </si>
  <si>
    <t>6381100</t>
  </si>
  <si>
    <t>Управління та випробування космічних засобів</t>
  </si>
  <si>
    <t>0470</t>
  </si>
  <si>
    <t>6381050</t>
  </si>
  <si>
    <t>Надання позашкільної освіти Національним центром аерокосмічної освіти молоді ім.О.М. Макарова</t>
  </si>
  <si>
    <t>0960</t>
  </si>
  <si>
    <t>6381030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</si>
  <si>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</si>
  <si>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0487</t>
  </si>
  <si>
    <t>6381020</t>
  </si>
  <si>
    <t>Керівництво та управління у сфері космічної діяльності</t>
  </si>
  <si>
    <t>6381010</t>
  </si>
  <si>
    <t>Апарат Державного космічного агентства України</t>
  </si>
  <si>
    <t>6381000</t>
  </si>
  <si>
    <t>Державне космічне агентство України</t>
  </si>
  <si>
    <t>6380000</t>
  </si>
  <si>
    <t>Керівництво та управління у сфері регулювання енергетики та комунальних послуг</t>
  </si>
  <si>
    <t>0490</t>
  </si>
  <si>
    <t>6341010</t>
  </si>
  <si>
    <t>Апарат Національної комісії, що здійснює державне регулювання у сферах енергетики та комунальних послуг</t>
  </si>
  <si>
    <t>6341000</t>
  </si>
  <si>
    <t>Національна комісія, що здійснює державне регулювання у сферах енергетики та комунальних послуг</t>
  </si>
  <si>
    <t>6340000</t>
  </si>
  <si>
    <t>Фінансування статутної діяльності політичних партій</t>
  </si>
  <si>
    <t>6331020</t>
  </si>
  <si>
    <t>Керівництво та управління у сфері запобігання корупції</t>
  </si>
  <si>
    <t>6331010</t>
  </si>
  <si>
    <t>Апарат Національного агентства з питань запобігання корупції</t>
  </si>
  <si>
    <t>6331000</t>
  </si>
  <si>
    <t>Національне агентство з питань запобігання корупції</t>
  </si>
  <si>
    <t>6330000</t>
  </si>
  <si>
    <t>Забезпечення діяльності Національного антикорупційного бюро України</t>
  </si>
  <si>
    <t>6321010</t>
  </si>
  <si>
    <t>Національне антикорупційне бюро України</t>
  </si>
  <si>
    <t>6321000</t>
  </si>
  <si>
    <t>6320000</t>
  </si>
  <si>
    <t>Керівництво та управління у сфері фондового ринку</t>
  </si>
  <si>
    <t>6151010</t>
  </si>
  <si>
    <t>Апарат Національної комісії з цінних паперів та фондового ринку</t>
  </si>
  <si>
    <t>6151000</t>
  </si>
  <si>
    <t>Національна комісія з цінних паперів та фондового ринку</t>
  </si>
  <si>
    <t>6150000</t>
  </si>
  <si>
    <t>Адаптація системи управління персоналом державної служби до стандартів ЄС</t>
  </si>
  <si>
    <t>0133</t>
  </si>
  <si>
    <t>6121060</t>
  </si>
  <si>
    <t>Професійне навчання державних службовців та посадових осіб місцевого самоврядування</t>
  </si>
  <si>
    <t>6121020</t>
  </si>
  <si>
    <t>Керівництво та  функціональне управління у сфері державної служби</t>
  </si>
  <si>
    <t>0131</t>
  </si>
  <si>
    <t>6121010</t>
  </si>
  <si>
    <t>Апарат Національного агентства України з питань державної служби</t>
  </si>
  <si>
    <t>6121000</t>
  </si>
  <si>
    <t>Національне агентство України з питань державної служби</t>
  </si>
  <si>
    <t>6120000</t>
  </si>
  <si>
    <t xml:space="preserve">Наукова і науково-технічна діяльність у сфері конкурентної політики </t>
  </si>
  <si>
    <t>0481</t>
  </si>
  <si>
    <t>6011020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</si>
  <si>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</si>
  <si>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6011010</t>
  </si>
  <si>
    <t>Апарат Антимонопольного комітету України</t>
  </si>
  <si>
    <t>6011000</t>
  </si>
  <si>
    <t>Антимонопольний комітет України</t>
  </si>
  <si>
    <t>6010000</t>
  </si>
  <si>
    <t>Заходи з реалізації національного превентивного механізму</t>
  </si>
  <si>
    <t>5991020</t>
  </si>
  <si>
    <t>Парламентський контроль за додержанням конституційних прав і свобод людини</t>
  </si>
  <si>
    <t>5991010</t>
  </si>
  <si>
    <t>Секретаріат Уповноваженого Верховної Ради України з прав людини</t>
  </si>
  <si>
    <t>5991000</t>
  </si>
  <si>
    <t>5990000</t>
  </si>
  <si>
    <t>Забезпечення засад функціонування незалежної судової влади</t>
  </si>
  <si>
    <t>0330</t>
  </si>
  <si>
    <t>5981010</t>
  </si>
  <si>
    <t>Секретаріат Вищої ради правосуддя</t>
  </si>
  <si>
    <t>5981000</t>
  </si>
  <si>
    <t>Вища рада правосуддя</t>
  </si>
  <si>
    <t>5980000</t>
  </si>
  <si>
    <t>Організаційне, експертно-аналітичне, правове, інформаційне та матеріально-технічне забезпечення діяльності Секретаріату Уповноваженого із захисту державної мови</t>
  </si>
  <si>
    <t>5971010</t>
  </si>
  <si>
    <t>Секретаріат Уповноваженого із захисту державної мови</t>
  </si>
  <si>
    <t>5971000</t>
  </si>
  <si>
    <t>Уповноважений із захисту державної мови</t>
  </si>
  <si>
    <t>5970000</t>
  </si>
  <si>
    <t>Реалізація державного інвестиційного проекту "Створення фонду службового житла у Головному управлінні розвідки Міністерства оборони України"</t>
  </si>
  <si>
    <t>5961070</t>
  </si>
  <si>
    <t>Будівництво (придбання) житла для військовослужбовців Головного управління розвідки Міністерства оборони України</t>
  </si>
  <si>
    <t>5961040</t>
  </si>
  <si>
    <t>Розвідувальна діяльність у сфері оборони</t>
  </si>
  <si>
    <t>0260</t>
  </si>
  <si>
    <t>5961010</t>
  </si>
  <si>
    <t>Головне управління розвідки Міністерства оборони України</t>
  </si>
  <si>
    <t>5961000</t>
  </si>
  <si>
    <t>5960000</t>
  </si>
  <si>
    <t>Керівництво та управління у сфері регулювання зв'язку та інформатизації</t>
  </si>
  <si>
    <t>5561010</t>
  </si>
  <si>
    <t>Національна комісія, що здійснює державне регулювання у сфері зв'язку та інформатизації</t>
  </si>
  <si>
    <t>5561000</t>
  </si>
  <si>
    <t>5560000</t>
  </si>
  <si>
    <t>Керівництво та управління у сфері регулювання ринків фінансових послуг</t>
  </si>
  <si>
    <t>5501010</t>
  </si>
  <si>
    <t>Апарат Національної комісії, що здійснює державне регулювання у сфері ринків фінансових послуг</t>
  </si>
  <si>
    <t>5501000</t>
  </si>
  <si>
    <t>Національна комісія, що здійснює державне регулювання у сфері ринків фінансових послуг</t>
  </si>
  <si>
    <t>5500000</t>
  </si>
  <si>
    <t xml:space="preserve">Забезпечення ведення Державного регістру джерел іонізуючого випромінювання </t>
  </si>
  <si>
    <t>5271020</t>
  </si>
  <si>
    <t>Керівництво та управління у сфері ядерного регулювання</t>
  </si>
  <si>
    <t>0434</t>
  </si>
  <si>
    <t>5271010</t>
  </si>
  <si>
    <t>Апарат Державної інспекції ядерного регулювання України</t>
  </si>
  <si>
    <t>5271000</t>
  </si>
  <si>
    <t>Державна інспекція ядерного регулювання України</t>
  </si>
  <si>
    <t>5270000</t>
  </si>
  <si>
    <t xml:space="preserve">Субвенція з державного бюджету обласному бюджету Івано-Франківської області на будівництво сучасного біатлонного комплексу </t>
  </si>
  <si>
    <t>3811040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</si>
  <si>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</si>
  <si>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3811030</t>
  </si>
  <si>
    <t>Субвенція з державного бюджету місцевим бюджетам на будівництво нових, реконструкцію та капітальний ремонт існуючих спортивних п’ятдесятиметрових і двадцятип’ятиметрових басейнів</t>
  </si>
  <si>
    <t>3811020</t>
  </si>
  <si>
    <t>Міністерство культури, молоді та спорту України (загальнодержавні видатки та кредитування)</t>
  </si>
  <si>
    <t>3811000</t>
  </si>
  <si>
    <t>3810000</t>
  </si>
  <si>
    <t>Українського інституту національної пам’яті</t>
  </si>
  <si>
    <t xml:space="preserve"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</t>
  </si>
  <si>
    <t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інституту національної пам’яті</t>
  </si>
  <si>
    <t>0829</t>
  </si>
  <si>
    <t>3809020</t>
  </si>
  <si>
    <t>Керівництво та управління у сфері відновлення та збереження національної пам’яті</t>
  </si>
  <si>
    <t>3809010</t>
  </si>
  <si>
    <t>Український інститут національної пам'яті</t>
  </si>
  <si>
    <t>3809000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</si>
  <si>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</si>
  <si>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3806060</t>
  </si>
  <si>
    <t>Державна підтримка кінематографії</t>
  </si>
  <si>
    <t>0823</t>
  </si>
  <si>
    <t>3806030</t>
  </si>
  <si>
    <t>Керівництво та управління у сфері кінематографії</t>
  </si>
  <si>
    <t>3806010</t>
  </si>
  <si>
    <t>Державне агентство України з питань кіно</t>
  </si>
  <si>
    <t>3806000</t>
  </si>
  <si>
    <t>Керівництво та управління у сфері етнополітики та свободи совісті</t>
  </si>
  <si>
    <t>3803010</t>
  </si>
  <si>
    <t>Державна служба України з етнополітики та свободи совісті</t>
  </si>
  <si>
    <t>3803000</t>
  </si>
  <si>
    <t xml:space="preserve">Здійснення заходів з питань європейської та євроатлантичної інтеграції в інформаційній сфері </t>
  </si>
  <si>
    <t>0850</t>
  </si>
  <si>
    <t>3802390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</si>
  <si>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зв’язку з виконанням професійних обов’язків та премій в інформаційній галузі</t>
  </si>
  <si>
    <t>3802130</t>
  </si>
  <si>
    <t>Фінансова підтримка Національної суспільної телерадіокомпанії України</t>
  </si>
  <si>
    <t>3802080</t>
  </si>
  <si>
    <t>Фінансова підтримка творчих спілок у сфері засобів масової інформації, преси</t>
  </si>
  <si>
    <t>3802050</t>
  </si>
  <si>
    <t>Підвищення кваліфікації працівників засобів масової інформації в Укртелерадіопресінституті</t>
  </si>
  <si>
    <t>3802040</t>
  </si>
  <si>
    <t xml:space="preserve">Наукова і науково-технічна діяльність у сфері засобів масової інформації, книговидавничої справи та інформаційно-бібліографічної діяльності  </t>
  </si>
  <si>
    <t>3802020</t>
  </si>
  <si>
    <t>Керівництво та управління у сфері телебачення і радіомовлення</t>
  </si>
  <si>
    <t>3802010</t>
  </si>
  <si>
    <t>Державний комітет телебачення і радіомовлення України</t>
  </si>
  <si>
    <t>3802000</t>
  </si>
  <si>
    <t>вентиляції"</t>
  </si>
  <si>
    <t xml:space="preserve">Реалізація державного інвестиційного проекту "Удосконалення термоізоляційних властивостей будівлі Державного підприємства "Харківський національний академічний театр опери та балету ім. М. В. Лисенка" систем теплопостачання, кондиціювання і </t>
  </si>
  <si>
    <t>0821</t>
  </si>
  <si>
    <t>3801880</t>
  </si>
  <si>
    <t>Забезпечення діяльності Українського інституту книги, підтримка книговидавничої справи та популяризація української літератури у світі</t>
  </si>
  <si>
    <t>3801560</t>
  </si>
  <si>
    <t>Збереження історико-культурної та архітектурної спадщини в національних і державних заповідниках</t>
  </si>
  <si>
    <t>0827</t>
  </si>
  <si>
    <t>3801490</t>
  </si>
  <si>
    <t>Надання фінансової підтримки державному підприємству "Кримський дім"</t>
  </si>
  <si>
    <t>3801480</t>
  </si>
  <si>
    <t>Розкриття туристичного потенціалу України</t>
  </si>
  <si>
    <t>3801310</t>
  </si>
  <si>
    <t>Зшивання країни - проєкт мобільності молоді</t>
  </si>
  <si>
    <t>0990</t>
  </si>
  <si>
    <t>3801300</t>
  </si>
  <si>
    <t>Реалізація державного інвестиційного проекту "Реконструкція легкоатлетичного ядра державного підприємства "Спортивний комплекс "Атлет", за адресою м. Київ, пров. Лабораторний, 7а"</t>
  </si>
  <si>
    <t>0810</t>
  </si>
  <si>
    <t>3801290</t>
  </si>
  <si>
    <t>Будівництво об’єктів загальнодержавного значення у сфері культури</t>
  </si>
  <si>
    <t>3801280</t>
  </si>
  <si>
    <t>Підготовка і участь національних збірних команд України в міжнародних змаганнях, що проводять Міжнародний, Європейський олімпійські комітети, включаючи Олімпійські ігри, та Всесвітніх іграх</t>
  </si>
  <si>
    <t>3801260</t>
  </si>
  <si>
    <t>Фінансова підтримка громадських організацій фізкультурно-спортивного спрямування</t>
  </si>
  <si>
    <t>3801250</t>
  </si>
  <si>
    <t>Розвиток фізичної культури, спорту вищих досягнень та резервного спорту</t>
  </si>
  <si>
    <t>3801240</t>
  </si>
  <si>
    <t>Підготовка і участь національних збірних команд в Паралімпійських  і Дефлімпійських іграх</t>
  </si>
  <si>
    <t>3801230</t>
  </si>
  <si>
    <t>Розвиток спорту серед осіб з інвалідністю та їх фізкультурно-спортивна реабілітація</t>
  </si>
  <si>
    <t>3801220</t>
  </si>
  <si>
    <t>Здійснення заходів державної політики з питань залучення молоді до суспільного життя</t>
  </si>
  <si>
    <t>1040</t>
  </si>
  <si>
    <t>3801210</t>
  </si>
  <si>
    <t>Методичне забезпечення у сфері спорту</t>
  </si>
  <si>
    <t>3801200</t>
  </si>
  <si>
    <t>Забезпечення діяльності національних музеїв, національних і державних бібліотек та культурно-просвітницьких центрів</t>
  </si>
  <si>
    <t>0824</t>
  </si>
  <si>
    <t>3801190</t>
  </si>
  <si>
    <t>Виробництво (створення) та розповсюдження фільмів патріотичного спрямування</t>
  </si>
  <si>
    <t>3801180</t>
  </si>
  <si>
    <t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t>
  </si>
  <si>
    <t>3801170</t>
  </si>
  <si>
    <t>Підготовка кадрів для сфери культури і мистецтва закладами фахової передвищої та вищої освіти</t>
  </si>
  <si>
    <t>3801160</t>
  </si>
  <si>
    <t>Забезпечення функціонування Українського культурного фонду, у тому числі здійснення Фондом заходів з підтримки проектів</t>
  </si>
  <si>
    <t>3801140</t>
  </si>
  <si>
    <t>Державна підтримка діячів культури і мистецтва</t>
  </si>
  <si>
    <t>3801130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</si>
  <si>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</si>
  <si>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0822</t>
  </si>
  <si>
    <t>3801120</t>
  </si>
  <si>
    <t>Фінансова підтримка національних театрів</t>
  </si>
  <si>
    <t>3801110</t>
  </si>
  <si>
    <t>Здійснення культурно-мистецьких заходів національними творчими спілками та Всеукраїнським товариством "Просвіта"</t>
  </si>
  <si>
    <t>3801100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</si>
  <si>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</si>
  <si>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3801070</t>
  </si>
  <si>
    <t>Наукова і науково-технічна діяльність у сфері розвитку молоді та спорту</t>
  </si>
  <si>
    <t>1080</t>
  </si>
  <si>
    <t>3801060</t>
  </si>
  <si>
    <t>Надання освіти закладами загальної середньої та позашкільної освіти державної форми власності, методичне забезпечення діяльності закладів освіти</t>
  </si>
  <si>
    <t>0921</t>
  </si>
  <si>
    <t>3801050</t>
  </si>
  <si>
    <t>Здійснення заходів у сфері захисту національного інформаційного простору</t>
  </si>
  <si>
    <t>3801030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</si>
  <si>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t>
  </si>
  <si>
    <t>3801020</t>
  </si>
  <si>
    <t>Керівництво та управління у сфері культури, молоді та спорту</t>
  </si>
  <si>
    <t>3801010</t>
  </si>
  <si>
    <t>3801000</t>
  </si>
  <si>
    <t>3800000</t>
  </si>
  <si>
    <t>Забезпечення діяльності архівних установ та установ страхового фонду документації</t>
  </si>
  <si>
    <t>3609030</t>
  </si>
  <si>
    <t>Наукова і науково-технічна діяльність у сфері архівної справи та страхового фонду документації</t>
  </si>
  <si>
    <t>3609020</t>
  </si>
  <si>
    <t>Керівництво та управління у сфері архівної справи</t>
  </si>
  <si>
    <t>3609010</t>
  </si>
  <si>
    <t>Державна архівна служба України</t>
  </si>
  <si>
    <t>3609000</t>
  </si>
  <si>
    <t>Оплата послуг та відшкодування витрат адвокатів з надання безоплатної вторинної правової допомоги</t>
  </si>
  <si>
    <t>3603030</t>
  </si>
  <si>
    <t>Забезпечення формування та функціонування системи безоплатної правової допомоги</t>
  </si>
  <si>
    <t>3603020</t>
  </si>
  <si>
    <t>Координаційний центр з надання правової допомоги</t>
  </si>
  <si>
    <t>3603000</t>
  </si>
  <si>
    <t>Реалізація державного інвестиційного проекту "Завершення будівництва лікувального корпусу в Голопристанській виправній колонії № 7 у Херсонській області"</t>
  </si>
  <si>
    <t>0340</t>
  </si>
  <si>
    <t>3601830</t>
  </si>
  <si>
    <t>Реалізація державного інвестиційного проекту "Завершення будівництва режимного корпусу для засуджених до довічного позбавлення волі у державній установі "Вільнянська установа виконання покарань (№ 11)", у Запорізькій області"</t>
  </si>
  <si>
    <t>3601250</t>
  </si>
  <si>
    <t>Платежі на виконання рішень закордонних юрисдикційних органів, прийнятих за наслідками розгляду справ проти України</t>
  </si>
  <si>
    <t>3601170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</si>
  <si>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суб’єкта та України, а також забезпечення представництва України в Європейському суді з прав людини</t>
  </si>
  <si>
    <t>3601150</t>
  </si>
  <si>
    <t xml:space="preserve">Підвищення кваліфікації працівників органів юстиції </t>
  </si>
  <si>
    <t>3601090</t>
  </si>
  <si>
    <t>Проведення судової експертизи і розробка методики проведення судових експертиз</t>
  </si>
  <si>
    <t>3601070</t>
  </si>
  <si>
    <t>Підготовка робітничих кадрів у професійно-технічних закладах соціальної адаптації при установах виконання покарань</t>
  </si>
  <si>
    <t>0930</t>
  </si>
  <si>
    <t>3601060</t>
  </si>
  <si>
    <t>Забезпечення діяльності органів пробації</t>
  </si>
  <si>
    <t>3601030</t>
  </si>
  <si>
    <t>Виконання покарань установами і органами Державної кримінально-виконавчої служби України</t>
  </si>
  <si>
    <t>3601020</t>
  </si>
  <si>
    <t>Керівництво та управління у сфері юстиції</t>
  </si>
  <si>
    <t>3601010</t>
  </si>
  <si>
    <t>Апарат Міністерства юстиції України</t>
  </si>
  <si>
    <t>3601000</t>
  </si>
  <si>
    <t>Міністерство юстиції України</t>
  </si>
  <si>
    <t>3600000</t>
  </si>
  <si>
    <t>Cубвенція з державного бюджету міському бюджету міста Дніпра на завершення будівництва метрополітену у м. Дніпрі</t>
  </si>
  <si>
    <t>3511670</t>
  </si>
  <si>
    <t>Прискорення інвестицій у сільське господарство України</t>
  </si>
  <si>
    <t>3511650</t>
  </si>
  <si>
    <t>Субвенція з державного бюджету міському бюджету міста Харкова на подовження третьої лінії метрополітену у м. Харкові</t>
  </si>
  <si>
    <t>3511640</t>
  </si>
  <si>
    <t>Обслуговування та погашення зобов’язань за залученими коштами під державні гарантії для здійснення капітальних видатків розпорядниками бюджетних коштів</t>
  </si>
  <si>
    <t>3511590</t>
  </si>
  <si>
    <t>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</t>
  </si>
  <si>
    <t>3511370</t>
  </si>
  <si>
    <t xml:space="preserve">Обслуговування державного боргу </t>
  </si>
  <si>
    <t>0170</t>
  </si>
  <si>
    <t>3511350</t>
  </si>
  <si>
    <t>Внески до міжнародних організацій</t>
  </si>
  <si>
    <t>3511130</t>
  </si>
  <si>
    <t>Стабілізаційна дотація</t>
  </si>
  <si>
    <t>3511110</t>
  </si>
  <si>
    <t>Додаткові дотації з державного бюджету місцевим бюджетам</t>
  </si>
  <si>
    <t>3511060</t>
  </si>
  <si>
    <t>Базова дотація</t>
  </si>
  <si>
    <t>3511050</t>
  </si>
  <si>
    <t>Резервний фонд</t>
  </si>
  <si>
    <t>3511030</t>
  </si>
  <si>
    <t>Міністерство фінансів України (загальнодержавні видатки та кредитування)</t>
  </si>
  <si>
    <t>3511000</t>
  </si>
  <si>
    <t>3510000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</si>
  <si>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</si>
  <si>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3509020</t>
  </si>
  <si>
    <t>Керівництво та управління у сфері фінансового моніторингу</t>
  </si>
  <si>
    <t>3509010</t>
  </si>
  <si>
    <t>Державна служба фінансового моніторингу України</t>
  </si>
  <si>
    <t>3509000</t>
  </si>
  <si>
    <t>Керівництво та управління у сфері реалізації політики з питань управління державним боргом</t>
  </si>
  <si>
    <t>3508010</t>
  </si>
  <si>
    <t>Агентство з управління державним боргом</t>
  </si>
  <si>
    <t>3508000</t>
  </si>
  <si>
    <t>Керівництво та управління у сфері податкової політики</t>
  </si>
  <si>
    <t>3507010</t>
  </si>
  <si>
    <t>Державна податкова служба України</t>
  </si>
  <si>
    <t>3507000</t>
  </si>
  <si>
    <t>Реалізація проекту з розбудови прикордонної дорожньої інфраструктури та облаштування пунктів пропуску</t>
  </si>
  <si>
    <t>3506610</t>
  </si>
  <si>
    <t>Реалізація заходів, передбачених Угодою про фінансування програми "Підтримка секторальної політики управління кордоном в Україні"</t>
  </si>
  <si>
    <t>3506090</t>
  </si>
  <si>
    <t>Керівництво та управління у сфері митної політики</t>
  </si>
  <si>
    <t>3506010</t>
  </si>
  <si>
    <t>Державна митна служба України</t>
  </si>
  <si>
    <t>3506000</t>
  </si>
  <si>
    <t>Керівництво та управління у сфері фінансового контролю</t>
  </si>
  <si>
    <t>3505010</t>
  </si>
  <si>
    <t>Офіс фінансового контролю</t>
  </si>
  <si>
    <t>3505000</t>
  </si>
  <si>
    <t xml:space="preserve">Заходи щодо виконання рішень суду, що гарантовані державою    </t>
  </si>
  <si>
    <t>3504040</t>
  </si>
  <si>
    <t>завданої фізичній чи юридичній особі незаконними рішеннями, діями чи бездіяльністю органів державної влади, їх посадових і службових осіб</t>
  </si>
  <si>
    <t xml:space="preserve"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</si>
  <si>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фізичній чи юридичній особі незаконними рішеннями, діями чи бездіяльністю органів державної влади, їх посадових і службових осіб</t>
  </si>
  <si>
    <t>1070</t>
  </si>
  <si>
    <t>3504030</t>
  </si>
  <si>
    <t>Керівництво та управління у сфері казначейського обслуговування</t>
  </si>
  <si>
    <t>3504010</t>
  </si>
  <si>
    <t>Державна казначейська служба України</t>
  </si>
  <si>
    <t>3504000</t>
  </si>
  <si>
    <t>Заходи з реорганізації Державної фіскальної служби</t>
  </si>
  <si>
    <t>3503010</t>
  </si>
  <si>
    <t>Державна фіскальна служба України</t>
  </si>
  <si>
    <t>3503000</t>
  </si>
  <si>
    <t>Керівництво та управління у сфері фінансових розслідувань</t>
  </si>
  <si>
    <t>3502010</t>
  </si>
  <si>
    <t>Бюро фінансових розслідувань</t>
  </si>
  <si>
    <t>3502000</t>
  </si>
  <si>
    <t>Наукова і науково-технічна діяльність у сфері фінансової політики</t>
  </si>
  <si>
    <t>3501530</t>
  </si>
  <si>
    <t>Підготовка кадрів у сфері фінансової політики закладами вищої освіти</t>
  </si>
  <si>
    <t>3501520</t>
  </si>
  <si>
    <t>Забезпечення функціонування Фонду розвитку інновацій</t>
  </si>
  <si>
    <t>3501500</t>
  </si>
  <si>
    <t>Побудова та функціонування інформаційно-аналітичної платформи верифікації та інші заходи, пов’язані з її впровадженням</t>
  </si>
  <si>
    <t>3501480</t>
  </si>
  <si>
    <t>Підтримка культурно-оздоровчих та соціальних заходів фінансової системи</t>
  </si>
  <si>
    <t>3501220</t>
  </si>
  <si>
    <t xml:space="preserve"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 </t>
  </si>
  <si>
    <t>3501100</t>
  </si>
  <si>
    <t>Керівництво та управління у сфері фінансів</t>
  </si>
  <si>
    <t>3501010</t>
  </si>
  <si>
    <t>Апарат Міністерства фінансів України</t>
  </si>
  <si>
    <t>3501000</t>
  </si>
  <si>
    <t>Міністерство фінансів України</t>
  </si>
  <si>
    <t>3500000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</si>
  <si>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</si>
  <si>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3131090</t>
  </si>
  <si>
    <t>Державне агентство автомобільних доріг України (загальнодержавні видатки та кредитування)</t>
  </si>
  <si>
    <t>3131000</t>
  </si>
  <si>
    <t>3130000</t>
  </si>
  <si>
    <t>Субвенція з державного бюджету обласному бюджету Одеської області на проведення реконструкції та будівництва будівель і споруд комунального підприємства "Аеропорт Ізмаїл"</t>
  </si>
  <si>
    <t>3121110</t>
  </si>
  <si>
    <t>Міністерство інфраструктури України (загальнодержавні видатки та кредитування)</t>
  </si>
  <si>
    <t>3121000</t>
  </si>
  <si>
    <t>Міністерство інфраструктури України  (загальнодержавні видатки та кредитування)</t>
  </si>
  <si>
    <t>3120000</t>
  </si>
  <si>
    <t>Реалізація державного інвестиційного проекту "Приведення стану автомобільних доріг транспортного сполучення Київ-Суми-Харків (в межах Чернігівської та Сумської областей) до сучасних технічних вимог"</t>
  </si>
  <si>
    <t>0456</t>
  </si>
  <si>
    <t>3111830</t>
  </si>
  <si>
    <t>Реалізація державного інвестиційного проекту "Покращення стану автомобільних доріг загального користування у Львівській області"</t>
  </si>
  <si>
    <t>3111800</t>
  </si>
  <si>
    <t>Розбудова прикордонної дорожньої інфраструктури на українсько-угорському державному кордоні</t>
  </si>
  <si>
    <t>3111620</t>
  </si>
  <si>
    <t>Розбудова прикордонної дорожньої інфраструктури на українсько-польському кордоні</t>
  </si>
  <si>
    <t>3111610</t>
  </si>
  <si>
    <t>Реалізація державного інвестиційного проекту "Розбудова міжнародної автомобільної дороги загального користування державного значення М-14 Одеса-Мелітополь-Новоазовськ (на м. Таганрог) на ділянці Одеса-Миколаїв-Херсон"</t>
  </si>
  <si>
    <t>3111260</t>
  </si>
  <si>
    <t>Будівництво та реконструкція мостів</t>
  </si>
  <si>
    <t>3111240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</si>
  <si>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</si>
  <si>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3111030</t>
  </si>
  <si>
    <t>Розвиток мережі та утримання автомобільних доріг загального користування державного значення</t>
  </si>
  <si>
    <t>3111020</t>
  </si>
  <si>
    <t>Керівництво та управління у сфері будівництва, ремонту та утримання автомобільних доріг</t>
  </si>
  <si>
    <t>3111010</t>
  </si>
  <si>
    <t>Апарат Державного агентства автомобільних доріг України</t>
  </si>
  <si>
    <t>3111000</t>
  </si>
  <si>
    <t>Державне агентство автомобільних доріг України</t>
  </si>
  <si>
    <t>3110000</t>
  </si>
  <si>
    <t>Здійснення державного контролю з питань безпеки на транспорті</t>
  </si>
  <si>
    <t>0451</t>
  </si>
  <si>
    <t>3109010</t>
  </si>
  <si>
    <t>Державна служба України з безпеки на транспорті</t>
  </si>
  <si>
    <t>3109000</t>
  </si>
  <si>
    <t>Керівництво та управління у сфері авіаційного транспорту</t>
  </si>
  <si>
    <t>0454</t>
  </si>
  <si>
    <t>3108010</t>
  </si>
  <si>
    <t>Державна авіаційна служба України</t>
  </si>
  <si>
    <t>3108000</t>
  </si>
  <si>
    <t>Проектування та будівництво аеродрому Міжнародного аеропорту "Дніпропетровськ"</t>
  </si>
  <si>
    <t>3107030</t>
  </si>
  <si>
    <t>Фінансове забезпечення заходів із забезпечення безпеки дорожнього руху відповідно до державних програм</t>
  </si>
  <si>
    <t>3107020</t>
  </si>
  <si>
    <t>Організаційне забезпечення реалізації інфраструктурних проектів</t>
  </si>
  <si>
    <t>3107010</t>
  </si>
  <si>
    <t>Державне агентство інфраструктурних проектів України</t>
  </si>
  <si>
    <t>3107000</t>
  </si>
  <si>
    <t>Керівництво та управління у сферах морського та річкового транспорту</t>
  </si>
  <si>
    <t>0452</t>
  </si>
  <si>
    <t>3103010</t>
  </si>
  <si>
    <t>Державна служба морського та річкового транспорту України</t>
  </si>
  <si>
    <t>3103000</t>
  </si>
  <si>
    <t>Здійснення заходів щодо підтримки впровадження транспортної стратегії України</t>
  </si>
  <si>
    <t>3101230</t>
  </si>
  <si>
    <t>Забезпечення експлуатаційно-безпечного стану судноплавних шлюзів</t>
  </si>
  <si>
    <t>3101210</t>
  </si>
  <si>
    <t>Загальне керівництво та управління у сфері інфраструктури</t>
  </si>
  <si>
    <t>0455</t>
  </si>
  <si>
    <t>3101010</t>
  </si>
  <si>
    <t>Апарат Міністерства інфраструктури України</t>
  </si>
  <si>
    <t>3101000</t>
  </si>
  <si>
    <t>Міністерство інфраструктури України</t>
  </si>
  <si>
    <t>3100000</t>
  </si>
  <si>
    <t>Національна програма інформатизації</t>
  </si>
  <si>
    <t>2911040</t>
  </si>
  <si>
    <t>Міністерство цифрової трансформації України  (загальнодержавні видатки та кредитування)</t>
  </si>
  <si>
    <t>2911000</t>
  </si>
  <si>
    <t>2910000</t>
  </si>
  <si>
    <t>Електронне урядування</t>
  </si>
  <si>
    <t>2901030</t>
  </si>
  <si>
    <t>Керівництво та управління у сфері цифрової трансформації</t>
  </si>
  <si>
    <t>2901010</t>
  </si>
  <si>
    <t>Апарат Міністерства цифрової трансформації України</t>
  </si>
  <si>
    <t>2901000</t>
  </si>
  <si>
    <t>Міністерство цифрової трансформації України</t>
  </si>
  <si>
    <t>2900000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</si>
  <si>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</si>
  <si>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2761600</t>
  </si>
  <si>
    <t>Субвенція з державного бюджету місцевим бюджетам на підтримку розвитку об’єднаних територіальних громад</t>
  </si>
  <si>
    <t>2761130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</si>
  <si>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</si>
  <si>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2761090</t>
  </si>
  <si>
    <t>Державний фонд регіонального розвитку</t>
  </si>
  <si>
    <t>2761070</t>
  </si>
  <si>
    <t>Міністерство розвитку громад та територій України (загальнодержавні видатки та кредитування)</t>
  </si>
  <si>
    <t>2761000</t>
  </si>
  <si>
    <t>2760000</t>
  </si>
  <si>
    <t>Керівництво та управління у сфері архітектурно-будівельного контролю та нагляду</t>
  </si>
  <si>
    <t>0443</t>
  </si>
  <si>
    <t>2752010</t>
  </si>
  <si>
    <t>Державна архітектурно-будівельна інспекція України</t>
  </si>
  <si>
    <t>2752000</t>
  </si>
  <si>
    <t>Реалізація надзвичайної  кредитної  програми для відновлення України</t>
  </si>
  <si>
    <t>2751630</t>
  </si>
  <si>
    <t xml:space="preserve"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 та програми розвитку муніципальної інфраструктури України </t>
  </si>
  <si>
    <t>0620</t>
  </si>
  <si>
    <t>2751610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</si>
  <si>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</si>
  <si>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2751470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</si>
  <si>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</si>
  <si>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2751420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</si>
  <si>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</si>
  <si>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2751380</t>
  </si>
  <si>
    <t>Фінансова підтримка Державного фонду сприяння молодіжному житловому будівництву</t>
  </si>
  <si>
    <t>2751370</t>
  </si>
  <si>
    <t>Функціонування Фонду енергоефективності</t>
  </si>
  <si>
    <t>2751290</t>
  </si>
  <si>
    <t>Підтримка регіональної політики України</t>
  </si>
  <si>
    <t>2751270</t>
  </si>
  <si>
    <t>Надання державної підтримки для будівництва (придбання) доступного житла</t>
  </si>
  <si>
    <t>2751190</t>
  </si>
  <si>
    <t>Надання господарським товариствам та іншим організаціям, створеним у процесі приватизації (корпоратизації), компенсації за передачу гуртожитків у власність територіальних громад</t>
  </si>
  <si>
    <t>0610</t>
  </si>
  <si>
    <t>2751180</t>
  </si>
  <si>
    <t>Функціонування Державної науково-технічної бібліотеки</t>
  </si>
  <si>
    <t>2751070</t>
  </si>
  <si>
    <t>Наукова і науково-технічна діяльність у сфері будівництва, житлової політики, житлово-комунального господарства та регіонального розвитку, дослідження збереження та вивчення видів флори у спеціально створених умовах</t>
  </si>
  <si>
    <t>0484</t>
  </si>
  <si>
    <t>2751030</t>
  </si>
  <si>
    <t>Керівництво та управління у сфері розвитку громад та територій</t>
  </si>
  <si>
    <t>2751010</t>
  </si>
  <si>
    <t>Апарат Міністерства розвитку громад та територій України</t>
  </si>
  <si>
    <t>2751000</t>
  </si>
  <si>
    <t>Міністерство розвитку громад та територій України</t>
  </si>
  <si>
    <t>2750000</t>
  </si>
  <si>
    <t>батьківського піклування, осіб з їх числа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</si>
  <si>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</si>
  <si>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</si>
  <si>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2511180</t>
  </si>
  <si>
    <t>Міністерство соціальної політики України (загальнодержавні видатки та кредитування)</t>
  </si>
  <si>
    <t>2511000</t>
  </si>
  <si>
    <t>2510000</t>
  </si>
  <si>
    <t>Реабілітація дітей з інвалідністю</t>
  </si>
  <si>
    <t>1010</t>
  </si>
  <si>
    <t>2507100</t>
  </si>
  <si>
    <t>Забезпечення діяльності Фонду соціального захисту інвалідів</t>
  </si>
  <si>
    <t>2507040</t>
  </si>
  <si>
    <t>Заходи із соціальної, трудової та професійної реабілітації осіб з інвалідністю</t>
  </si>
  <si>
    <t>2507030</t>
  </si>
  <si>
    <t>Фінансова підтримка громадських об’єднань осіб з інвалідністю</t>
  </si>
  <si>
    <t>2507020</t>
  </si>
  <si>
    <t>Фонд соціального захисту інвалідів</t>
  </si>
  <si>
    <t>2507000</t>
  </si>
  <si>
    <t>Фінансове забезпечення виплати пенсій, надбавок та підвищень до пенсій, призначених за пенсійними програмами, та дефіциту коштів Пенсійного фонду</t>
  </si>
  <si>
    <t>1020</t>
  </si>
  <si>
    <t>2506080</t>
  </si>
  <si>
    <t>Пенсійний фонд України</t>
  </si>
  <si>
    <t>2506000</t>
  </si>
  <si>
    <t>Модернізація системи соціальної підтримки населення України</t>
  </si>
  <si>
    <t>1090</t>
  </si>
  <si>
    <t>2501630</t>
  </si>
  <si>
    <t>Виплата матеріальної допомоги військовослужбовцям, звільненим з  військової строкової служби</t>
  </si>
  <si>
    <t>2501570</t>
  </si>
  <si>
    <t>Компенсація частини витрат на здійснення заходів з реалізації державних програм соціального захисту населення</t>
  </si>
  <si>
    <t>2501510</t>
  </si>
  <si>
    <t>Реалізація пілотного проекту "Розвиток соціальних послуг"</t>
  </si>
  <si>
    <t>2501490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</si>
  <si>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</si>
  <si>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2501480</t>
  </si>
  <si>
    <t>Санаторно-курортне лікування ветеранів війни, осіб, на яких поширюється чинність законів України «Про статус ветеранів війни, гарантії їх соціального захисту», «Про жертви нацистських переслідувань» та осіб з інвалідністю</t>
  </si>
  <si>
    <t>0734</t>
  </si>
  <si>
    <t>2501470</t>
  </si>
  <si>
    <t xml:space="preserve">Оздоровлення і відпочинок дітей, які потребують особливої уваги та підтримки, в дитячих оздоровчих таборах МДЦ "Артек" і ДЦ "Молода Гвардія" </t>
  </si>
  <si>
    <t>2501450</t>
  </si>
  <si>
    <t>Виплата пільг і житлових субсидій громадянам на оплату житлово-комунальних послуг, придбання твердого та рідкого пічного побутового палива і скрапленого газу у грошовій формі</t>
  </si>
  <si>
    <t>2501230</t>
  </si>
  <si>
    <t>Соціальний захист громадян, які постраждали внаслідок Чорнобильської катастрофи</t>
  </si>
  <si>
    <t>2501200</t>
  </si>
  <si>
    <t>мордування під час участі в зазначених акціях</t>
  </si>
  <si>
    <t xml:space="preserve"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</si>
  <si>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мордування під час участі в зазначених акціях</t>
  </si>
  <si>
    <t>2501190</t>
  </si>
  <si>
    <t>Виплата соціальних стипендій студентам (курсантам) закладів фахової передвищої та вищої освіти</t>
  </si>
  <si>
    <t>2501180</t>
  </si>
  <si>
    <t xml:space="preserve">Довічні державні стипендії </t>
  </si>
  <si>
    <t>1030</t>
  </si>
  <si>
    <t>2501160</t>
  </si>
  <si>
    <t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t>
  </si>
  <si>
    <t>2501150</t>
  </si>
  <si>
    <t>Заходи із соціального захисту дітей, сімей, жінок та інших найбільш вразливих категорій населення</t>
  </si>
  <si>
    <t>2501130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</si>
  <si>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</si>
  <si>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2501120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</si>
  <si>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</si>
  <si>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2501090</t>
  </si>
  <si>
    <t>Спеціалізована протезно-ортопедична та медично-реабілітаційна  допомога особам з інвалідністю у клініці Науково-дослідного інституту протезування, протезобудування та відновлення працездатності</t>
  </si>
  <si>
    <t>2501070</t>
  </si>
  <si>
    <t>Підвищення кваліфікації фахівців із соціальної роботи та інших працівників системи соціального захисту</t>
  </si>
  <si>
    <t>2501060</t>
  </si>
  <si>
    <t>Наукова і науково-технічна діяльність у сфері соціальної політики</t>
  </si>
  <si>
    <t>2501040</t>
  </si>
  <si>
    <t>Виплата деяких видів допомог, компенсацій, грошового забезпечення та оплата послуг окремим категоріям населення</t>
  </si>
  <si>
    <t>2501030</t>
  </si>
  <si>
    <t>Керівництво та управління у сфері соціальної політики</t>
  </si>
  <si>
    <t>0412</t>
  </si>
  <si>
    <t>2501010</t>
  </si>
  <si>
    <t>Апарат Міністерства соціальної політики України</t>
  </si>
  <si>
    <t>2501000</t>
  </si>
  <si>
    <t>Міністерство соціальної політики України</t>
  </si>
  <si>
    <t>2500000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</si>
  <si>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</si>
  <si>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2411030</t>
  </si>
  <si>
    <t>Міністерство енергетики та захисту довкілля України (загальнодержавні видатки та кредитування)</t>
  </si>
  <si>
    <t>2411000</t>
  </si>
  <si>
    <t>2410000</t>
  </si>
  <si>
    <t>Ведення лісового і мисливського господарства, охорона і захист лісів в лісовому фонді</t>
  </si>
  <si>
    <t>0422</t>
  </si>
  <si>
    <t>2409060</t>
  </si>
  <si>
    <t>Керівництво та управління у сфері лісового господарства</t>
  </si>
  <si>
    <t>2409010</t>
  </si>
  <si>
    <t>Державне агентство лісових ресурсів України</t>
  </si>
  <si>
    <t>2409000</t>
  </si>
  <si>
    <t>Реалізація державного інвестиційного проекту "Відновлення об'єктів транспортної інфраструктури зони відчуження"</t>
  </si>
  <si>
    <t>0513</t>
  </si>
  <si>
    <t>2408140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</si>
  <si>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</si>
  <si>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2408120</t>
  </si>
  <si>
    <t>Підтримка екологічно безпечного стану у зонах відчуження і безумовного (обов'язкового) відселення</t>
  </si>
  <si>
    <t>2408110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</si>
  <si>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</si>
  <si>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2408090</t>
  </si>
  <si>
    <t>Збереження етнокультурної спадщини регіонів, постраждалих від наслідків Чорнобильської катастрофи</t>
  </si>
  <si>
    <t>2408080</t>
  </si>
  <si>
    <t>Радіологічний захист населення та екологічне оздоровлення території, що зазнала радіоактивного забруднення</t>
  </si>
  <si>
    <t>2408070</t>
  </si>
  <si>
    <t>Керівництво та управління діяльністю у зоні відчуження</t>
  </si>
  <si>
    <t>2408010</t>
  </si>
  <si>
    <t>Державне агентство України з управління зоною відчуження</t>
  </si>
  <si>
    <t>2408000</t>
  </si>
  <si>
    <t>Реалізація державного інвестиційного проекту "Реконструкція гідротехнічних споруд захисних масивів дніпровських водосховищ"</t>
  </si>
  <si>
    <t>0511</t>
  </si>
  <si>
    <t>2407800</t>
  </si>
  <si>
    <t>Реалізація державного інвестиційного проекту "Заходи із забезпечення комплексного протипаводкового захисту від шкідливої дії вод сільських населених пунктів та сільськогосподарських угідь у Львівській області"</t>
  </si>
  <si>
    <t>2407170</t>
  </si>
  <si>
    <t>області"</t>
  </si>
  <si>
    <t xml:space="preserve">Реалізація державного інвестиційного проекту "Забезпечення питним водопостачанням сільських населених пунктів Казанківського, Новобузького районів та реконструкція водоскидної споруди Софіївського водосховища Новобузького району Миколаївської </t>
  </si>
  <si>
    <t>Реалізація державного інвестиційного проекту "Забезпечення питним водопостачанням сільських населених пунктів Казанківського, Новобузького районів та реконструкція водоскидної споруди Софіївського водосховища Новобузького району Миколаївської області"</t>
  </si>
  <si>
    <t>2407160</t>
  </si>
  <si>
    <t>Першочергове забезпечення сільських населених пунктів централізованим водопостачанням</t>
  </si>
  <si>
    <t>2407090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</si>
  <si>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</si>
  <si>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2407070</t>
  </si>
  <si>
    <t>Експлуатація державного водогосподарського комплексу та управління водними ресурсами</t>
  </si>
  <si>
    <t>2407050</t>
  </si>
  <si>
    <t>Керівництво та управління у сфері водного господарства</t>
  </si>
  <si>
    <t>2407010</t>
  </si>
  <si>
    <t>Державне агентство водних ресурсів України</t>
  </si>
  <si>
    <t>2407000</t>
  </si>
  <si>
    <t>Реалізація Державної цільової економічної програми енергоефективності</t>
  </si>
  <si>
    <t>2406060</t>
  </si>
  <si>
    <t>Керівництво та управління у сфері ефективного використання енергетичних ресурсів</t>
  </si>
  <si>
    <t>2406010</t>
  </si>
  <si>
    <t>Державне агентство з енергоефективності та енергозбереження України</t>
  </si>
  <si>
    <t>2406000</t>
  </si>
  <si>
    <t>Керівництво та управління у сфері екологічного контролю</t>
  </si>
  <si>
    <t>0540</t>
  </si>
  <si>
    <t>2405010</t>
  </si>
  <si>
    <t>Державна екологічна інспекція України</t>
  </si>
  <si>
    <t>2405000</t>
  </si>
  <si>
    <t>Розвиток мінерально-сировинної бази</t>
  </si>
  <si>
    <t>0444</t>
  </si>
  <si>
    <t>2404020</t>
  </si>
  <si>
    <t>Керівництво та управління у сфері геологічного вивчення та використання надр</t>
  </si>
  <si>
    <t>0441</t>
  </si>
  <si>
    <t>2404010</t>
  </si>
  <si>
    <t>Державна служба геології та надр України</t>
  </si>
  <si>
    <t>2404000</t>
  </si>
  <si>
    <t>Керівництво та управління у сфері енергетичного нагляду</t>
  </si>
  <si>
    <t>2403010</t>
  </si>
  <si>
    <t>Державна інспекція енергетичного нагляду України</t>
  </si>
  <si>
    <t>2403000</t>
  </si>
  <si>
    <t>Міжнародна діяльність у галузі рибного  господарства</t>
  </si>
  <si>
    <t>0423</t>
  </si>
  <si>
    <t>2402090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</si>
  <si>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</si>
  <si>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2402070</t>
  </si>
  <si>
    <t>Організація діяльності рибовідтворювальних комплексів та інших бюджетних установ  у сфері рибного господарства</t>
  </si>
  <si>
    <t>2402020</t>
  </si>
  <si>
    <t>Керівництво та управління у сфері рибного господарства</t>
  </si>
  <si>
    <t>2402010</t>
  </si>
  <si>
    <t>Державне агентство рибного господарства України</t>
  </si>
  <si>
    <t>2402000</t>
  </si>
  <si>
    <t>у тому числі фінансування звіту Ініціативи прозорості у видобувних галузях</t>
  </si>
  <si>
    <t xml:space="preserve">Впровадження Програми реформування та розвитку енергетичного сектора </t>
  </si>
  <si>
    <t>0433</t>
  </si>
  <si>
    <t>2401630</t>
  </si>
  <si>
    <t>Реструктуризація вугільної галузі</t>
  </si>
  <si>
    <t>0431</t>
  </si>
  <si>
    <t>2401590</t>
  </si>
  <si>
    <t>Забезпечення діяльності Національної комісії з радіаційного захисту населення України</t>
  </si>
  <si>
    <t>2401560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</si>
  <si>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</si>
  <si>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2401530</t>
  </si>
  <si>
    <t>Забезпечення діяльності Національного центру обліку викидів парникових газів</t>
  </si>
  <si>
    <t>2401520</t>
  </si>
  <si>
    <t>Здійснення заходів щодо реалізації пріоритетів розвитку сфери охорони навколишнього природного середовища</t>
  </si>
  <si>
    <t>2401500</t>
  </si>
  <si>
    <t xml:space="preserve">Підтримка впровадження Енергетичної стратегії України </t>
  </si>
  <si>
    <t>2401490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</si>
  <si>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</si>
  <si>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2401470</t>
  </si>
  <si>
    <t xml:space="preserve">Внесок України до Енергетичного Співтовариства
</t>
  </si>
  <si>
    <t>2401440</t>
  </si>
  <si>
    <t>Реалізація державного інвестиційного проекту «Новокостянтинівська шахта. Розвиток виробничих потужностей»</t>
  </si>
  <si>
    <t>2401420</t>
  </si>
  <si>
    <t>Здійснення природоохоронних заходів, зокрема з покращення стану довкілля</t>
  </si>
  <si>
    <t>2401270</t>
  </si>
  <si>
    <t>Державна цільова екологічна програма першочергових заходів приведення у безпечний стан об’єктів і майданчика колишнього уранового виробництва виробничого об’єднання "Придніпровський хімічний завод" на 2019-2023 роки</t>
  </si>
  <si>
    <t>2401210</t>
  </si>
  <si>
    <t>Збереження природно-заповідного фонду</t>
  </si>
  <si>
    <t>2401160</t>
  </si>
  <si>
    <t>Фізичний захист ядерних установок та ядерних матеріалів</t>
  </si>
  <si>
    <t>2401140</t>
  </si>
  <si>
    <t>Гірничорятувальні заходи на вугледобувних підприємствах</t>
  </si>
  <si>
    <t>0320</t>
  </si>
  <si>
    <t>2401100</t>
  </si>
  <si>
    <t>Підвищення кваліфікації та перепідготовка кадрів у сфері екології, природних ресурсів та водного господарства, підготовка наукових та науково-педагогічних кадрів</t>
  </si>
  <si>
    <t>2401090</t>
  </si>
  <si>
    <t>Заходи з ліквідації неперспективних вугледобувних підприємств</t>
  </si>
  <si>
    <t>2401070</t>
  </si>
  <si>
    <t>Наукова і науково-технічна діяльність у сфері енергетики та захисту довкілля</t>
  </si>
  <si>
    <t>2401040</t>
  </si>
  <si>
    <t>Загальне керівництво та управління у сфері енергетики та захисту довкілля</t>
  </si>
  <si>
    <t>2401010</t>
  </si>
  <si>
    <t>Апарат Міністерства енергетики та захисту довкілля України</t>
  </si>
  <si>
    <t>2401000</t>
  </si>
  <si>
    <t>Міністерство енергетики та захисту довкілля України</t>
  </si>
  <si>
    <t>2400000</t>
  </si>
  <si>
    <t>людей"</t>
  </si>
  <si>
    <t xml:space="preserve"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</si>
  <si>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</si>
  <si>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2311600</t>
  </si>
  <si>
    <t>вітчизняного виробництва</t>
  </si>
  <si>
    <t xml:space="preserve">Субвенція з державного бюджету обласному бюджету Львівської області на погашення кредиторської заборгованості, що утворилася за придбане у 2012 році медичне обладнання (мамографічне, рентгенологічне та апарати ультразвукової діагностики) </t>
  </si>
  <si>
    <t>Субвенція з державного бюджету обласному бюджету Львівської області на погашення кредиторської заборгованості, що утворилася за придбане у 2012 році медичне обладнання (мамографічне, рентгенологічне та апарати ультразвукової діагностики) вітчизняного виробництва</t>
  </si>
  <si>
    <t>2311510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</si>
  <si>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</si>
  <si>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2311500</t>
  </si>
  <si>
    <t>Субвенція з державного бюджету місцевим бюджетам на розвиток системи екстреної медичної допомоги</t>
  </si>
  <si>
    <t>2311470</t>
  </si>
  <si>
    <t>Субвенція з державного бюджету місцевим бюджетам на придбання ангіографічного обладнання</t>
  </si>
  <si>
    <t>2311450</t>
  </si>
  <si>
    <t>Медична субвенція з державного бюджету місцевим бюджетам</t>
  </si>
  <si>
    <t>2311410</t>
  </si>
  <si>
    <t>Міністерство охорони здоров'я України (загальнодержавні видатки та кредитування)</t>
  </si>
  <si>
    <t>2311000</t>
  </si>
  <si>
    <t>2310000</t>
  </si>
  <si>
    <t>Реалізація програми державних гарантій медичного обслуговування населення</t>
  </si>
  <si>
    <t>2308060</t>
  </si>
  <si>
    <t>Керівництво та управління у сфері державних фінансових гарантій медичного обслуговування населення</t>
  </si>
  <si>
    <t>2308010</t>
  </si>
  <si>
    <t>Національна служба здоров’я України</t>
  </si>
  <si>
    <t>2308000</t>
  </si>
  <si>
    <t>Керівництво та управління у сфері лікарських засобів та контролю за наркотиками</t>
  </si>
  <si>
    <t>2307010</t>
  </si>
  <si>
    <t>Державна служба з лікарських засобів та контролю за наркотиками</t>
  </si>
  <si>
    <t>2307000</t>
  </si>
  <si>
    <t>Реалізація державного інвестиційного проекту "Будівництво сучасного лікувально-діагностичного комплексу Національної дитячої спеціалізованої лікарні "Охматдит"</t>
  </si>
  <si>
    <t>2301810</t>
  </si>
  <si>
    <t>Поліпшення охорони здоров`я на службі у людей</t>
  </si>
  <si>
    <t>2301610</t>
  </si>
  <si>
    <t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t>
  </si>
  <si>
    <t>2301550</t>
  </si>
  <si>
    <t>Функціонування Національної наукової медичної бібліотеки, збереження та популяризація історії медицини</t>
  </si>
  <si>
    <t>2301410</t>
  </si>
  <si>
    <t>Забезпечення медичних заходів окремих державних програм та комплексних заходів програмного характеру</t>
  </si>
  <si>
    <t>2301400</t>
  </si>
  <si>
    <t>Лікування громадян України за кордоном</t>
  </si>
  <si>
    <t>2301360</t>
  </si>
  <si>
    <t>Організація і регулювання діяльності установ та окремі заходи у системі охорони здоров'я</t>
  </si>
  <si>
    <t>2301350</t>
  </si>
  <si>
    <t>проекту</t>
  </si>
  <si>
    <t xml:space="preserve"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зобов’язань (з урахуванням штрафних санкцій), що виникли в рамках реалізації інвестиційного 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</si>
  <si>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зобов’язань (з урахуванням штрафних санкцій), що виникли в рамках реалізації інвестиційного проекту</t>
  </si>
  <si>
    <t>2301280</t>
  </si>
  <si>
    <t>Модернізація та оновлення матеріально-технічної бази багатопрофільних лікарень інтенсивного лікування</t>
  </si>
  <si>
    <t>2301210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</si>
  <si>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</si>
  <si>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0722</t>
  </si>
  <si>
    <t>2301200</t>
  </si>
  <si>
    <t>Санаторне лікування хворих на туберкульоз та дітей і підлітків з соматичними захворюваннями</t>
  </si>
  <si>
    <t>2301180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</si>
  <si>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</si>
  <si>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2301170</t>
  </si>
  <si>
    <t>Реалізація державного інвестиційного проекту "Удосконалення молекулярно-генетичної діагностики онкологічних захворювань в Україні"</t>
  </si>
  <si>
    <t>2301130</t>
  </si>
  <si>
    <t>Спеціалізована та високоспеціалізована медична допомога, що надається загальнодержавними закладами охорони здоров'я</t>
  </si>
  <si>
    <t>2301110</t>
  </si>
  <si>
    <t>Загальнодержавні заклади та заходи у сфері медичної освіти</t>
  </si>
  <si>
    <t>2301090</t>
  </si>
  <si>
    <t xml:space="preserve">Підготовка, перепідготовка та підвищення кваліфікації кадрів у сфері охорони здоров'я, підготовка наукових та науково-педагогічних кадрів закладами післядипломної освіти </t>
  </si>
  <si>
    <t>2301080</t>
  </si>
  <si>
    <t>Підготовка і підвищення кваліфікації кадрів у сфері охорони здоров'я, підготовка наукових та науково-педагогічних кадрів закладами фахової передвищої та вищої освіти</t>
  </si>
  <si>
    <t>2301070</t>
  </si>
  <si>
    <t>Громадське здоров'я та заходи боротьби з епідеміями</t>
  </si>
  <si>
    <t>0740</t>
  </si>
  <si>
    <t>2301040</t>
  </si>
  <si>
    <t xml:space="preserve">Наукова і науково-технічна діяльність у сфері охорони здоров'я </t>
  </si>
  <si>
    <t>2301020</t>
  </si>
  <si>
    <t>Керівництво та управління у сфері охорони здоров'я</t>
  </si>
  <si>
    <t>2301010</t>
  </si>
  <si>
    <t>Апарат Міністерства охорони здоров'я України</t>
  </si>
  <si>
    <t>2301000</t>
  </si>
  <si>
    <t>Міністерство охорони здоров'я України</t>
  </si>
  <si>
    <t>2300000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</si>
  <si>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</si>
  <si>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2211270</t>
  </si>
  <si>
    <t>Субвенція з державного бюджету місцевим бюджетам на реалізацію програми "Спроможна школа для кращих результатів"</t>
  </si>
  <si>
    <t>2211260</t>
  </si>
  <si>
    <t>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</si>
  <si>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2211230</t>
  </si>
  <si>
    <t>Субвенція з державного бюджету місцевим бюджетам на надання державної підтримки особам з особливими освітніми потребами</t>
  </si>
  <si>
    <t>2211220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</si>
  <si>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</si>
  <si>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2211210</t>
  </si>
  <si>
    <t>Освітня субвенція з державного бюджету місцевим бюджетам</t>
  </si>
  <si>
    <t>2211190</t>
  </si>
  <si>
    <t>Міністерство освіти і науки України (загальнодержавні видатки та кредитування)</t>
  </si>
  <si>
    <t>2211000</t>
  </si>
  <si>
    <t>2210000</t>
  </si>
  <si>
    <t>Керівництво та управління у сфері стандартів державної мови</t>
  </si>
  <si>
    <t>2207010</t>
  </si>
  <si>
    <t>Національна комісія зі стандартів державної мови</t>
  </si>
  <si>
    <t>2207000</t>
  </si>
  <si>
    <t>Здійснення сертифікації педагогічних працівників, експертизи освітніх програм у сфері забезпечення якості освіти</t>
  </si>
  <si>
    <t>2203020</t>
  </si>
  <si>
    <t>Керівництво та управління у сфері забезпечення якості освіти</t>
  </si>
  <si>
    <t>2203010</t>
  </si>
  <si>
    <t>Державна служба якості освіти</t>
  </si>
  <si>
    <t>2203000</t>
  </si>
  <si>
    <t>Реалізація державного інвестиційного проекту "Будівництво Міжнародного центру зустрічей студентської молоді України та Республіки Польща"</t>
  </si>
  <si>
    <t>2201850</t>
  </si>
  <si>
    <t xml:space="preserve">Реалізація державного інвестиційного проекту "Реставрація головного корпусу Львівського національного університету імені Івана Франка" </t>
  </si>
  <si>
    <t>2201840</t>
  </si>
  <si>
    <t>Вища освіта, енергоефективність та сталий розвиток</t>
  </si>
  <si>
    <t>2201610</t>
  </si>
  <si>
    <t>Виконання зобов’язань України у Рамковій програмі Європейського Союзу з наукових досліджень та інновацій "Горизонт 2020"</t>
  </si>
  <si>
    <t>2201570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</si>
  <si>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</si>
  <si>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2201470</t>
  </si>
  <si>
    <t>Підготовка кадрів закладами фахової передвищої освіти</t>
  </si>
  <si>
    <t>0941</t>
  </si>
  <si>
    <t>2201420</t>
  </si>
  <si>
    <t>Наукова і науково-технічна діяльність  на антарктичній станції "Академік Вернадський"</t>
  </si>
  <si>
    <t>2201410</t>
  </si>
  <si>
    <t>Підтримка пріоритетних напрямів наукових досліджень і науково-технічних (експериментальних) розробок у закладах вищої освіти</t>
  </si>
  <si>
    <t>2201390</t>
  </si>
  <si>
    <t>Виконання зобов'язань України у сфері міжнародного науково-технічного та освітнього співробітництва</t>
  </si>
  <si>
    <t>2201380</t>
  </si>
  <si>
    <t>Фізична і спортивна підготовка учнівської та студентської молоді</t>
  </si>
  <si>
    <t>2201310</t>
  </si>
  <si>
    <t>Забезпечення діяльності Національного фонду досліджень, грантова підтримка наукових досліджень і науково-технічних (експериментальних) розробок</t>
  </si>
  <si>
    <t>2201300</t>
  </si>
  <si>
    <t>Підготовка кадрів Київським національним університетом імені Тараса Шевченка</t>
  </si>
  <si>
    <t>2201280</t>
  </si>
  <si>
    <t xml:space="preserve">Загальнодержавні заходи у сфері освіти </t>
  </si>
  <si>
    <t>0970</t>
  </si>
  <si>
    <t>2201260</t>
  </si>
  <si>
    <t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t>
  </si>
  <si>
    <t>2201250</t>
  </si>
  <si>
    <t>Реалізація державного інвестиційного проекту "Реставрація староакадемічного корпусу ансамблю Братського монастиря по вул. Г. Сковороди, 2 у Подільському районі м. Києва"</t>
  </si>
  <si>
    <t>2201240</t>
  </si>
  <si>
    <t>Реалізація державного інвестиційного проекту "Створення Міжнародного центру підготовки пілотів на базі Національного авіаційного університету"</t>
  </si>
  <si>
    <t>2201220</t>
  </si>
  <si>
    <t>Пільговий проїзд студентів закладів фахової передвищої та вищої освіти і учнів закладів професійної (професійно-технічної) освіти у залізничному, автомобільному та водному транспорті</t>
  </si>
  <si>
    <t>2201200</t>
  </si>
  <si>
    <t xml:space="preserve">Виплата академічних стипендій студентам (курсантам), аспірантам, докторантам закладів фахової передвищої та вищої освіти </t>
  </si>
  <si>
    <t>2201190</t>
  </si>
  <si>
    <t>Проведення всеукраїнських та міжнародних олімпіад у сфері освіти, всеукраїнського конкурсу "Учитель року"</t>
  </si>
  <si>
    <t>2201180</t>
  </si>
  <si>
    <t>Здійснення методичного та аналітичного забезпечення діяльності закладів освіти</t>
  </si>
  <si>
    <t>2201170</t>
  </si>
  <si>
    <t>Підготовка кадрів закладами вищої освіти та забезпечення діяльності їх баз практики</t>
  </si>
  <si>
    <t>2201160</t>
  </si>
  <si>
    <t>Фонд розвитку закладів вищої освіти</t>
  </si>
  <si>
    <t>2201140</t>
  </si>
  <si>
    <t>Забезпечення здобуття професійної (професійно-технічної) освіти у закладах освіти соціальної реабілітації та адаптації державної форми власності, методичне забезпечення закладів професійної (професійно-технічної) освіти</t>
  </si>
  <si>
    <t>2201130</t>
  </si>
  <si>
    <t>Забезпечення діяльності Національного центру «Мала академія наук України», надання позашкільної освіти державними закладами позашкільної освіти, заходи з позашкільної роботи</t>
  </si>
  <si>
    <t>2201120</t>
  </si>
  <si>
    <t>Надання освіти закладами загальної середньої освіти державної форми власності</t>
  </si>
  <si>
    <t>0922</t>
  </si>
  <si>
    <t>2201100</t>
  </si>
  <si>
    <t>Державні премії, стипендії та гранти в галузі освіти, науки і техніки, стипендії переможцям міжнародних конкурсів</t>
  </si>
  <si>
    <t>2201080</t>
  </si>
  <si>
    <t>Фонд Президента України з підтримки освіти, науки та спорту</t>
  </si>
  <si>
    <t>2201070</t>
  </si>
  <si>
    <t>Наукова і науково-технічна діяльність закладів вищої освіти та наукових установ</t>
  </si>
  <si>
    <t>2201040</t>
  </si>
  <si>
    <t>Забезпечення здобуття професійної (професійно-технічної) освіти за професіями загальнодержавного значення</t>
  </si>
  <si>
    <t>2201030</t>
  </si>
  <si>
    <t>Забезпечення організації роботи Національного агентства із забезпечення якості вищої освіти, Національного агентства кваліфікацій, освітнього омбудсмена, державна атестація та акредитація закладів освіти</t>
  </si>
  <si>
    <t>2201020</t>
  </si>
  <si>
    <t>Загальне керівництво та управління у сфері освіти і науки</t>
  </si>
  <si>
    <t>2201010</t>
  </si>
  <si>
    <t>Апарат Міністерства освіти і науки України</t>
  </si>
  <si>
    <t>2201000</t>
  </si>
  <si>
    <t>Міністерство освіти і науки України</t>
  </si>
  <si>
    <t>2200000</t>
  </si>
  <si>
    <t>Забезпечення діяльності Державної спеціальної служби транспорту</t>
  </si>
  <si>
    <t>0220</t>
  </si>
  <si>
    <t>2105010</t>
  </si>
  <si>
    <t>Адміністрація Державної спеціальної служби транспорту України</t>
  </si>
  <si>
    <t>2105000</t>
  </si>
  <si>
    <t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t>
  </si>
  <si>
    <t>2101210</t>
  </si>
  <si>
    <t>Будівництво (придбання) житла для військовослужбовців Збройних Сил України</t>
  </si>
  <si>
    <t>2101190</t>
  </si>
  <si>
    <t>Розвиток, закупівля, модернізація та ремонт озброєння, військової техніки, засобів та обладнання</t>
  </si>
  <si>
    <t>0210</t>
  </si>
  <si>
    <t>2101150</t>
  </si>
  <si>
    <t>Забезпечення діяльності Збройних Сил України, підготовка кадрів і військ, медичне забезпечення особового складу, ветеранів військової служби та членів їхніх сімей, ветеранів війни</t>
  </si>
  <si>
    <t>2101020</t>
  </si>
  <si>
    <t>Керівництво та військове управління Збройними Силами України</t>
  </si>
  <si>
    <t>2101010</t>
  </si>
  <si>
    <t>Апарат Міністерства оборони України</t>
  </si>
  <si>
    <t>2101000</t>
  </si>
  <si>
    <t>Міністерство оборони України</t>
  </si>
  <si>
    <t>2100000</t>
  </si>
  <si>
    <t>Субвенція з державного бюджету місцевим бюджетам на реалізацію проекту "Житло для внутрішньо переміщених осіб"</t>
  </si>
  <si>
    <t>1511600</t>
  </si>
  <si>
    <t>7 Закону України «Про статус ветеранів війни, гарантії їх соціального захисту», та які потребують поліпшення житлових умов</t>
  </si>
  <si>
    <t xml:space="preserve">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</si>
  <si>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</si>
  <si>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</si>
  <si>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1511070</t>
  </si>
  <si>
    <t>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</si>
  <si>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</si>
  <si>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</si>
  <si>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</si>
  <si>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1511060</t>
  </si>
  <si>
    <t>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</t>
  </si>
  <si>
    <t xml:space="preserve">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</t>
  </si>
  <si>
    <t xml:space="preserve">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</si>
  <si>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</t>
  </si>
  <si>
    <t>1511050</t>
  </si>
  <si>
    <t>гарантії їх соціального захисту», та які потребують поліпшення житлових умов</t>
  </si>
  <si>
    <t xml:space="preserve">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</t>
  </si>
  <si>
    <t xml:space="preserve">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</si>
  <si>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</t>
  </si>
  <si>
    <t>1511040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</si>
  <si>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</si>
  <si>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1511020</t>
  </si>
  <si>
    <t>1511000</t>
  </si>
  <si>
    <t>1510000</t>
  </si>
  <si>
    <t>Пілотні заходи з реагування на проблеми для розвитку, викликані переміщенням осіб та поверненням комбатантів</t>
  </si>
  <si>
    <t>1501600</t>
  </si>
  <si>
    <t>Грошова компенсація постраждалим, житлові будинки (квартири) яких зруйновано внаслідок надзвичайної ситуації воєнного характеру, спричиненої збройною агресією Російської Федерації</t>
  </si>
  <si>
    <t>1501070</t>
  </si>
  <si>
    <t>Заходи, спрямовані на зменшення соціального, економічного та екологічного впливу вибухонебезпечних предметів на життя та діяльність населення (протимінна діяльність) та інформування населення про небезпеки вибухонебезпечних предметів</t>
  </si>
  <si>
    <t>1501060</t>
  </si>
  <si>
    <t>зв’язку з громадською, політичною або професійною діяльністю вказаних осіб, підтримки зазначених осіб та членів їхніх сімей, заходи з реінтеграції населення тимчасово окупованих територій, виплати державних стипендій імені Левка Лук’яненка</t>
  </si>
  <si>
    <t xml:space="preserve">Заходи щодо захисту і забезпечення прав та свобод осіб, які позбавлені (були позбавлені) особистої свободи незаконними збройними формуваннями, окупаційною адміністрацією та/або органами влади Російської Федерації з політичних мотивів, а також у </t>
  </si>
  <si>
    <t>Заходи щодо захисту і забезпечення прав та свобод осіб, які позбавлені (були позбавлені) особистої свободи незаконними збройними формуваннями, окупаційною адміністрацією та/або органами влади Російської Федерації з політичних мотивів, а також у зв’язку з громадською, політичною або професійною діяльністю вказаних осіб, підтримки зазначених осіб та членів їхніх сімей, заходи з реінтеграції населення тимчасово окупованих територій, виплати державних стипендій імені Левка Лук’яненка</t>
  </si>
  <si>
    <t>1501050</t>
  </si>
  <si>
    <t>національної безпеки і оборони, відсічі і стримування збройної агресії Російської Федерації у Донецькій та Луганській областях з метою повернення їх до мирного життя</t>
  </si>
  <si>
    <t xml:space="preserve"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</t>
  </si>
  <si>
    <t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 з метою повернення їх до мирного життя</t>
  </si>
  <si>
    <t>1501040</t>
  </si>
  <si>
    <t>Фінансова підтримка громадських об’єднань ветеранів на виконання загальнодержавних програм (проектів, заходів), заходи з відвідування військових поховань і військових пам’ятників та з відзначення святкових, пам’ятних та історичних дат</t>
  </si>
  <si>
    <t>1501030</t>
  </si>
  <si>
    <t>Керівництво та управління у справах ветеранів, тимчасово окупованих територій та внутрішньо переміщених осіб України</t>
  </si>
  <si>
    <t>1501010</t>
  </si>
  <si>
    <t>Апарат Міністерства у справах ветеранів, тимчасово окупованих територій та внутрішньо переміщених осіб України</t>
  </si>
  <si>
    <t>1501000</t>
  </si>
  <si>
    <t>1500000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</si>
  <si>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</si>
  <si>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1401130</t>
  </si>
  <si>
    <t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t>
  </si>
  <si>
    <t>1401110</t>
  </si>
  <si>
    <t>Професійне навчання посадових осіб дипломатичної служби та працівників інших державних органів у сфері зовнішніх зносин</t>
  </si>
  <si>
    <t>1401100</t>
  </si>
  <si>
    <t>Забезпечення головування України у міжнародних інституціях</t>
  </si>
  <si>
    <t>1401060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</si>
  <si>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</si>
  <si>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1401050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</si>
  <si>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</si>
  <si>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1401030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</si>
  <si>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</si>
  <si>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1401020</t>
  </si>
  <si>
    <t>Керівництво та управління у сфері державної політики щодо зовнішніх відносин</t>
  </si>
  <si>
    <t>1401010</t>
  </si>
  <si>
    <t>Апарат Міністерства закордонних справ України</t>
  </si>
  <si>
    <t>1401000</t>
  </si>
  <si>
    <t>Міністерство закордонних справ України</t>
  </si>
  <si>
    <t>1400000</t>
  </si>
  <si>
    <t>Мобілізаційна підготовка галузей національної економіки України</t>
  </si>
  <si>
    <t>1211050</t>
  </si>
  <si>
    <t>Міністерство розвитку економіки, торгівлі та сільського господарства України (загальнодержавні видатки та кредитування)</t>
  </si>
  <si>
    <t>1211000</t>
  </si>
  <si>
    <t>1210000</t>
  </si>
  <si>
    <t>Заходи з будівництва прикордонних інспекційних постів та покращення доступу сільськогосподарських МСП до експортних ринків</t>
  </si>
  <si>
    <t>1209610</t>
  </si>
  <si>
    <t>Проведення лабораторних випробувань, вимірювань, досліджень та експертизи під час здійснення державного контролю (нагляду)</t>
  </si>
  <si>
    <t>1209040</t>
  </si>
  <si>
    <t>Організація та регулювання діяльності установ в системі Державної служби України з питань безпечності харчових продуктів та захисту споживачів</t>
  </si>
  <si>
    <t>1209030</t>
  </si>
  <si>
    <t>Протиепізоотичні заходи та участь у  Міжнародному епізоотичному бюро</t>
  </si>
  <si>
    <t>1209020</t>
  </si>
  <si>
    <t>Керівництво та управління у сфері безпечності харчових продуктів та захисту споживачів</t>
  </si>
  <si>
    <t>1209010</t>
  </si>
  <si>
    <t>Державна служба України з питань безпечності харчових продуктів та захисту споживачів</t>
  </si>
  <si>
    <t>1209000</t>
  </si>
  <si>
    <t>Керівництво та управління у сфері експортного контролю</t>
  </si>
  <si>
    <t>1208010</t>
  </si>
  <si>
    <t>Державна служба експортного контролю України</t>
  </si>
  <si>
    <t>1208000</t>
  </si>
  <si>
    <t>Наукова і науково-технічна діяльність у сфері промислової безпеки та охорони праці</t>
  </si>
  <si>
    <t>1206020</t>
  </si>
  <si>
    <t>Керівництво та управління у сфері промислової безпеки, охорони та гігієни праці, нагляду за додержанням законодавства про працю</t>
  </si>
  <si>
    <t>1206010</t>
  </si>
  <si>
    <t>Державна служба з питань праці</t>
  </si>
  <si>
    <t>1206000</t>
  </si>
  <si>
    <t>Накопичення (приріст) матеріальних цінностей державного матеріального резерву</t>
  </si>
  <si>
    <t>1203040</t>
  </si>
  <si>
    <t>Обслуговування державного матеріального резерву</t>
  </si>
  <si>
    <t>1203020</t>
  </si>
  <si>
    <t>Керівництво та управління у сфері державного резерву</t>
  </si>
  <si>
    <t>1203010</t>
  </si>
  <si>
    <t>Державне агентство резерву України</t>
  </si>
  <si>
    <t>1203000</t>
  </si>
  <si>
    <t>Проведення інвентаризації земель та оновлення картографічної основи Державного земельного кадастру</t>
  </si>
  <si>
    <t>1202620</t>
  </si>
  <si>
    <t>Загальнодержавні топографо-геодезичні та картографічні роботи, демаркація та делімітація державного кордону</t>
  </si>
  <si>
    <t>1202030</t>
  </si>
  <si>
    <t>Проведення земельної реформи</t>
  </si>
  <si>
    <t>1202020</t>
  </si>
  <si>
    <t>Керівництво та управління у сфері геодезії, картографії та кадастру</t>
  </si>
  <si>
    <t>1202010</t>
  </si>
  <si>
    <t>Державна служба України з питань геодезії, картографії та кадастру</t>
  </si>
  <si>
    <t>1202000</t>
  </si>
  <si>
    <t>Заходи із посилення інституційної спроможності для підготовки проектів державно-приватного партнерства</t>
  </si>
  <si>
    <t>1201580</t>
  </si>
  <si>
    <t>Функціонування інституції з підтримки та просування експорту</t>
  </si>
  <si>
    <t>1201540</t>
  </si>
  <si>
    <t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t>
  </si>
  <si>
    <t>0442</t>
  </si>
  <si>
    <t>1201520</t>
  </si>
  <si>
    <t>Функціонування торгових представництв за кордоном</t>
  </si>
  <si>
    <t>1201510</t>
  </si>
  <si>
    <t>Забезпечення життєдіяльності Криворізького гірничо-збагачувального комбінату окислених руд</t>
  </si>
  <si>
    <t>1201480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</si>
  <si>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</si>
  <si>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1201440</t>
  </si>
  <si>
    <t>Створення та функціонування Фонду національного багатства (у тому числі поповнення статутного капіталу)</t>
  </si>
  <si>
    <t>1201370</t>
  </si>
  <si>
    <t>Виконання судових рішень, що набрали законної сили</t>
  </si>
  <si>
    <t>1201320</t>
  </si>
  <si>
    <t>Формування статутного капіталу Фонду часткового гарантування кредитів</t>
  </si>
  <si>
    <t>1201300</t>
  </si>
  <si>
    <t>Компенсація роботодавцю частини фактичних витрат, пов'язаних зі сплатою єдиного внеску на загальнообов'язкове державне соціальне страхування</t>
  </si>
  <si>
    <t>1201290</t>
  </si>
  <si>
    <t>Доплати працівникам за роботу у зоні відчуження та громадянам, які постраждали внаслідок Чорнобильської катастрофи</t>
  </si>
  <si>
    <t>1201280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</si>
  <si>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</si>
  <si>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1201270</t>
  </si>
  <si>
    <t>Наукова і науково-технічна діяльність у сфері економічного розвитку, стандартизації, метрології та метрологічної діяльності</t>
  </si>
  <si>
    <t>1201220</t>
  </si>
  <si>
    <t>Фінансова підтримка сільгосптоваровиробників</t>
  </si>
  <si>
    <t>1201150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</si>
  <si>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</si>
  <si>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1201110</t>
  </si>
  <si>
    <t>Фінансова підтримка заходів в агропромисловому комплексі</t>
  </si>
  <si>
    <t>1201090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</si>
  <si>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</si>
  <si>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1201080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</si>
  <si>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</si>
  <si>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1201070</t>
  </si>
  <si>
    <t>Підвищення кваліфікації фахівців агропромислового комплексу</t>
  </si>
  <si>
    <t>1201060</t>
  </si>
  <si>
    <t xml:space="preserve">Наукова і науково-технічна діяльність у сфері розвитку агропромислового комплексу,  стандартизації та сертифікації сільськогосподарської продукції </t>
  </si>
  <si>
    <t>1201050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</si>
  <si>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</si>
  <si>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1201030</t>
  </si>
  <si>
    <t>Виконання зобов’язань України за участь у програмі ЄС "Конкурентоспроможність підприємств малого та середнього бізнесу (COSME)"</t>
  </si>
  <si>
    <t>1201020</t>
  </si>
  <si>
    <t xml:space="preserve">Керівництво та управління у сфері розвитку економіки, торгівлі та сільського господарства </t>
  </si>
  <si>
    <t>0132</t>
  </si>
  <si>
    <t>1201010</t>
  </si>
  <si>
    <t>Апарат Міністерства розвитку економіки, торгівлі та сільського господарства України</t>
  </si>
  <si>
    <t>1201000</t>
  </si>
  <si>
    <t>Міністерство розвитку економіки, торгівлі та сільського господарства України</t>
  </si>
  <si>
    <t>1200000</t>
  </si>
  <si>
    <t>Забезпечення діяльності підрозділів, установ та закладів Національної поліції України</t>
  </si>
  <si>
    <t>0310</t>
  </si>
  <si>
    <t>1007020</t>
  </si>
  <si>
    <t>Керівництво та управління діяльністю Національної поліції України</t>
  </si>
  <si>
    <t>1007010</t>
  </si>
  <si>
    <t>Національна поліція України</t>
  </si>
  <si>
    <t>1007000</t>
  </si>
  <si>
    <t>Підготовка кадрів у сфері цивільного захисту</t>
  </si>
  <si>
    <t>1006360</t>
  </si>
  <si>
    <t>Забезпечення діяльності сил цивільного захисту</t>
  </si>
  <si>
    <t>1006280</t>
  </si>
  <si>
    <t>Будівництво (придбання) житла для осіб рядового і начальницького складу Державної служби України з надзвичайних ситуацій</t>
  </si>
  <si>
    <t>1006110</t>
  </si>
  <si>
    <t>Наукова і науково-технічна діяльність у сфері цивільного захисту і пожежної безпеки</t>
  </si>
  <si>
    <t>1006080</t>
  </si>
  <si>
    <t xml:space="preserve">Наукова і науково-технічна діяльність у сфері гідрометеорології </t>
  </si>
  <si>
    <t>1006070</t>
  </si>
  <si>
    <t>Гідрометеорологічна діяльність</t>
  </si>
  <si>
    <t>1006060</t>
  </si>
  <si>
    <t>Керівництво та управління у сфері надзвичайних ситуацій</t>
  </si>
  <si>
    <t>1006010</t>
  </si>
  <si>
    <t>Державна служба України з надзвичайних ситуацій</t>
  </si>
  <si>
    <t>1006000</t>
  </si>
  <si>
    <t>Внески до Міжнародної організації з міграції</t>
  </si>
  <si>
    <t>1004070</t>
  </si>
  <si>
    <t>Забезпечення виконання завдань та функцій у сфері громадянства, імміграції та реєстрації фізичних осіб</t>
  </si>
  <si>
    <t>1004020</t>
  </si>
  <si>
    <t>Керівництво та управління у сфері міграції, громадянства, імміграції та реєстрації фізичних осіб</t>
  </si>
  <si>
    <t>1004010</t>
  </si>
  <si>
    <t>Державна міграційна служба України</t>
  </si>
  <si>
    <t>1004000</t>
  </si>
  <si>
    <t>Будівництво (придбання) житла для військовослужбовців Національної гвардії України</t>
  </si>
  <si>
    <t>1003090</t>
  </si>
  <si>
    <t>Підготовка кадрів для Національної гвардії України закладами вищої освіти</t>
  </si>
  <si>
    <t>1003070</t>
  </si>
  <si>
    <t>Забезпечення виконання завдань та функцій Національної гвардії України</t>
  </si>
  <si>
    <t>1003020</t>
  </si>
  <si>
    <t>Керівництво та управління Національною гвардією України</t>
  </si>
  <si>
    <t>1003010</t>
  </si>
  <si>
    <t>Національна гвардія України</t>
  </si>
  <si>
    <t>1003000</t>
  </si>
  <si>
    <t>Реалізація проекту з розбудови підрозділів охорони кордону</t>
  </si>
  <si>
    <t>1002600</t>
  </si>
  <si>
    <t>Cтворення системи охорони морських кордонів</t>
  </si>
  <si>
    <t>1002150</t>
  </si>
  <si>
    <t>Заходи з інженерно-технічного облаштування кордону</t>
  </si>
  <si>
    <t>1002120</t>
  </si>
  <si>
    <t>Розвідувальна діяльність у сфері захисту державного кордону</t>
  </si>
  <si>
    <t>1002110</t>
  </si>
  <si>
    <t>Будівництво (придбання) житла для військовослужбовців Державної прикордонної служби України</t>
  </si>
  <si>
    <t>1002070</t>
  </si>
  <si>
    <t>Підготовка кадрів та підвищення кваліфікації Національною академією Державної прикордонної служби України</t>
  </si>
  <si>
    <t>1002060</t>
  </si>
  <si>
    <t xml:space="preserve">Забезпечення виконання завдань та функцій Державної прикордонної служби України </t>
  </si>
  <si>
    <t>1002030</t>
  </si>
  <si>
    <t>Керівництво та управління у сфері охорони державного кордону України</t>
  </si>
  <si>
    <t>1002010</t>
  </si>
  <si>
    <t>Адміністрація Державної прикордонної служби України</t>
  </si>
  <si>
    <t>1002000</t>
  </si>
  <si>
    <t>Створення єдиної авіаційної системи безпеки та цивільного захисту</t>
  </si>
  <si>
    <t>1001220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</si>
  <si>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</si>
  <si>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1001200</t>
  </si>
  <si>
    <t>Наукове та інформаційно-аналітичне забезпечення заходів по боротьбі з організованою злочинністю і корупцією</t>
  </si>
  <si>
    <t>1001170</t>
  </si>
  <si>
    <t>Підготовка кадрів закладами вищої освіти із специфічними умовами навчання</t>
  </si>
  <si>
    <t>1001080</t>
  </si>
  <si>
    <t>Реалізація державної політики у сфері внутрішніх справ, забезпечення діяльності органів, установ та закладів Міністерства внутрішніх справ України</t>
  </si>
  <si>
    <t>1001050</t>
  </si>
  <si>
    <t>Керівництво та управління діяльністю Міністерства внутрішніх справ України</t>
  </si>
  <si>
    <t>1001010</t>
  </si>
  <si>
    <t>Апарат Міністерства внутрішніх справ України</t>
  </si>
  <si>
    <t>1001000</t>
  </si>
  <si>
    <t>Міністерство внутрішніх справ України</t>
  </si>
  <si>
    <t>1000000</t>
  </si>
  <si>
    <t>Здійснення правосуддя Апеляційною палатою Вищого суду з питань інтелектуальної власності</t>
  </si>
  <si>
    <t>0951020</t>
  </si>
  <si>
    <t>Здійснення правосуддя Вищим судом з питань інтелектуальної власності</t>
  </si>
  <si>
    <t>0951010</t>
  </si>
  <si>
    <t>Апарат Вищого суду з питань інтелектуальної власності</t>
  </si>
  <si>
    <t>0951000</t>
  </si>
  <si>
    <t>Вищий суд з питань інтелектуальної власності</t>
  </si>
  <si>
    <t>0950000</t>
  </si>
  <si>
    <t>Забезпечення функцій Спеціалізованою антикорупційною прокуратурою</t>
  </si>
  <si>
    <t>0360</t>
  </si>
  <si>
    <t>0901030</t>
  </si>
  <si>
    <t>Здійснення прокурорсько-слідчої діяльності, підготовка та підвищення кваліфікації кадрів прокуратури</t>
  </si>
  <si>
    <t>0901010</t>
  </si>
  <si>
    <t>Офіс Генерального прокурора</t>
  </si>
  <si>
    <t>0901000</t>
  </si>
  <si>
    <t>0900000</t>
  </si>
  <si>
    <t>Здійснення правосуддя Апеляційною палатою Вищого антикорупційного суду</t>
  </si>
  <si>
    <t>0851020</t>
  </si>
  <si>
    <t>Здійснення правосуддя Вищим антикорупційним судом</t>
  </si>
  <si>
    <t>0851010</t>
  </si>
  <si>
    <t>Апарат Вищого антикорупційного суду</t>
  </si>
  <si>
    <t>0851000</t>
  </si>
  <si>
    <t>Вищий антикорупційний суд</t>
  </si>
  <si>
    <t>0850000</t>
  </si>
  <si>
    <t>Забезпечення конституційної юрисдикції в Україні</t>
  </si>
  <si>
    <t>0801010</t>
  </si>
  <si>
    <t xml:space="preserve"> Конституційний Суд України</t>
  </si>
  <si>
    <t>0801000</t>
  </si>
  <si>
    <t>Конституційний Суд України</t>
  </si>
  <si>
    <t>0800000</t>
  </si>
  <si>
    <t>Здійснення правосуддя Верховним Судом</t>
  </si>
  <si>
    <t>0551010</t>
  </si>
  <si>
    <t xml:space="preserve">Апарат Верховного Суду </t>
  </si>
  <si>
    <t>0551000</t>
  </si>
  <si>
    <t>Верховний Суд</t>
  </si>
  <si>
    <t>0550000</t>
  </si>
  <si>
    <t>Виконання рішень судів на користь суддів  та працівників апаратів судів</t>
  </si>
  <si>
    <t>0501150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</si>
  <si>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</si>
  <si>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>0501020</t>
  </si>
  <si>
    <t>Апарат Державної судової адміністрації України</t>
  </si>
  <si>
    <t>0501000</t>
  </si>
  <si>
    <t>Державна судова адміністрація України</t>
  </si>
  <si>
    <t>0500000</t>
  </si>
  <si>
    <t>Підтримка реалізації комплексної реформи державного управління</t>
  </si>
  <si>
    <t>0421060</t>
  </si>
  <si>
    <t>Секретаріат Кабінету Міністрів України (загальнодержавні видатки та кредитування)</t>
  </si>
  <si>
    <t>0421000</t>
  </si>
  <si>
    <t>Господарсько-фінансовий департамент Секретаріату Кабінету Міністрів України (загальнодержавні видатки та кредитування)</t>
  </si>
  <si>
    <t>0420000</t>
  </si>
  <si>
    <t>Підготовка кадрів у сфері статистики закладом вищої освіти та забезпечення діяльності його баз практики</t>
  </si>
  <si>
    <t>0414090</t>
  </si>
  <si>
    <t>Наукова і науково-технічна діяльність у сфері державної статистики</t>
  </si>
  <si>
    <t>0414040</t>
  </si>
  <si>
    <t>Щоквартальна плата домогосподарствам за ведення записів доходів, витрат та інших відомостей під час проведення обстеження умов їх життя</t>
  </si>
  <si>
    <t>0414030</t>
  </si>
  <si>
    <t xml:space="preserve">Статистичні спостереження </t>
  </si>
  <si>
    <t>0414020</t>
  </si>
  <si>
    <t>Керівництво та управління у сфері статистики</t>
  </si>
  <si>
    <t>0414010</t>
  </si>
  <si>
    <t>Державна служба статистики України</t>
  </si>
  <si>
    <t>0414000</t>
  </si>
  <si>
    <t>Організаційне, матеріально-технічне, інформаційне та інше забезпечення діяльності Національної ради України з питань розвитку науки і технологій</t>
  </si>
  <si>
    <t>0411200</t>
  </si>
  <si>
    <t>Заходи з підтримки розвитку лідерства в Україні</t>
  </si>
  <si>
    <t>0411190</t>
  </si>
  <si>
    <t>Забезпечення функціонування офісу із залучення та підтримки інвестицій</t>
  </si>
  <si>
    <t>0411170</t>
  </si>
  <si>
    <t xml:space="preserve">Забезпечення розслідування авіаційних подій та інцидентів з цивільними повітряними суднами Національним бюро </t>
  </si>
  <si>
    <t>0411150</t>
  </si>
  <si>
    <t>Інформаційно-аналітичне та організаційне забезпечення оперативного реагування органів виконавчої влади</t>
  </si>
  <si>
    <t>0411130</t>
  </si>
  <si>
    <t>Фінансова підтримка газети "Урядовий кур'єр"</t>
  </si>
  <si>
    <t>0411070</t>
  </si>
  <si>
    <t xml:space="preserve">Обслуговування та організаційне, інформаційно-аналітичне та матеріально-технічне забезпечення діяльності Кабінету Міністрів України </t>
  </si>
  <si>
    <t>0411010</t>
  </si>
  <si>
    <t>Секретаріат Кабінету Міністрів України</t>
  </si>
  <si>
    <t>0411000</t>
  </si>
  <si>
    <t>Господарсько-фінансовий департамент Секретаріату Кабінету Міністрів України</t>
  </si>
  <si>
    <t>0410000</t>
  </si>
  <si>
    <t>Сприяння врегулюванню колективних трудових спорів (конфліктів)</t>
  </si>
  <si>
    <t>0304010</t>
  </si>
  <si>
    <t>Національна служба посередництва і примирення України</t>
  </si>
  <si>
    <t>0304000</t>
  </si>
  <si>
    <t>Реалізація державного інвестиційного проекту "Удосконалення профілактики, діагностики, хірургічного лікування офтальмологічної патології у дорослого населення на основі впровадження інноваційних технологій"</t>
  </si>
  <si>
    <t>0301850</t>
  </si>
  <si>
    <t>Реалізація державного інвестиційного проекту "Відновлення матеріально-технічної бази та об'єктів інфраструктури ДП України "Міжнародний дитячий центр "Артек" (розширення та реконструкція приміщень харчоблоку)"</t>
  </si>
  <si>
    <t>0301480</t>
  </si>
  <si>
    <t>Виплата Державних премій України</t>
  </si>
  <si>
    <t>0301460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</si>
  <si>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</t>
  </si>
  <si>
    <t>0301360</t>
  </si>
  <si>
    <t xml:space="preserve">Надання  медичних  послуг  медичними  закладами </t>
  </si>
  <si>
    <t>0301170</t>
  </si>
  <si>
    <t xml:space="preserve">Збереження природно-заповідного фонду в національних природних парках та заповідниках </t>
  </si>
  <si>
    <t>0301140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</si>
  <si>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</si>
  <si>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0301130</t>
  </si>
  <si>
    <t>Наукова і науково-технічна діяльність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t>
  </si>
  <si>
    <t>0301080</t>
  </si>
  <si>
    <t>Фінансова підтримка санаторно-курортних закладів та закладів оздоровлення</t>
  </si>
  <si>
    <t>0301060</t>
  </si>
  <si>
    <t>Виготовлення державних нагород та пам'ятних знаків</t>
  </si>
  <si>
    <t>0301050</t>
  </si>
  <si>
    <t>Обслуговування та організаційне, інформаційно-аналітичне, матеріально-технічне забезпечення діяльності Президента України та Офісу Президента України</t>
  </si>
  <si>
    <t>0301010</t>
  </si>
  <si>
    <t>Апарат Державного управління справами</t>
  </si>
  <si>
    <t>0301000</t>
  </si>
  <si>
    <t>Державне управління справами</t>
  </si>
  <si>
    <t>0300000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</si>
  <si>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</t>
  </si>
  <si>
    <t>0111090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</si>
  <si>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</si>
  <si>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0111020</t>
  </si>
  <si>
    <t>Здійснення законотворчої діяльності Верховної Ради України</t>
  </si>
  <si>
    <t>0111010</t>
  </si>
  <si>
    <t>Апарат Верховної Ради України</t>
  </si>
  <si>
    <t>0111000</t>
  </si>
  <si>
    <t>0110000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</si>
  <si>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</si>
  <si>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</si>
  <si>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</si>
  <si>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</si>
  <si>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</si>
  <si>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</si>
  <si>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Найменування
згідно з відомчою і програмною класифікаціями видатків та кредитування державного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</si>
  <si>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</si>
  <si>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державного бюджету</t>
  </si>
  <si>
    <t>(тис.грн)</t>
  </si>
  <si>
    <t>РОЗПОДІЛ 
видатків Державного бюджету України на 2020 рік</t>
  </si>
  <si>
    <t>Додаток № 3
до Закону України
«Про Державний бюджет України на 2020 рік»</t>
  </si>
  <si>
    <t>Відновлення Сходу України</t>
  </si>
  <si>
    <t>0640</t>
  </si>
  <si>
    <t>3511690</t>
  </si>
  <si>
    <t>Повернення бюджетних коштів, наданих на поворотній основі на виконання окремих заходів</t>
  </si>
  <si>
    <t>3511660</t>
  </si>
  <si>
    <t>Повернення позик, наданих для фінансування проектів розвитку за рахунок коштів, залучених державою</t>
  </si>
  <si>
    <t>3511630</t>
  </si>
  <si>
    <t>Фінансування проектів розвитку за рахунок коштів, залучених державою</t>
  </si>
  <si>
    <t>3511620</t>
  </si>
  <si>
    <t>Подовження третьої лінії метрополітену у м. Харкові</t>
  </si>
  <si>
    <t>3511610</t>
  </si>
  <si>
    <t>Виконання державою гарантійних зобов'язань за позичальників, що отримали кредити під державні гарантії</t>
  </si>
  <si>
    <t>3511600</t>
  </si>
  <si>
    <t>плати працівникам</t>
  </si>
  <si>
    <t xml:space="preserve"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</t>
  </si>
  <si>
    <t>3511560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</si>
  <si>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</si>
  <si>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3511550</t>
  </si>
  <si>
    <t>Будівництво ПЛ 750 кВ Рівненська АЕС - Київська</t>
  </si>
  <si>
    <t>3501690</t>
  </si>
  <si>
    <t>Будівництво повітряної лінії 750 кВ Запорізька - Каховська</t>
  </si>
  <si>
    <t>3501670</t>
  </si>
  <si>
    <t>Підвищення надійності постачання електроенергії в Україні</t>
  </si>
  <si>
    <t>3501640</t>
  </si>
  <si>
    <t>Реконструкція трансформаторних підстанцій східної частини України</t>
  </si>
  <si>
    <t>3501630</t>
  </si>
  <si>
    <t>Підвищення ефективності передачі електроенергії (модернізація підстанцій)</t>
  </si>
  <si>
    <t>3501620</t>
  </si>
  <si>
    <t>Розвиток автомагістралей та реформа дорожнього сектору</t>
  </si>
  <si>
    <t>3111600</t>
  </si>
  <si>
    <t>Безпека руху в містах України</t>
  </si>
  <si>
    <t>3101630</t>
  </si>
  <si>
    <t>Модернізація української залізниці</t>
  </si>
  <si>
    <t>3101620</t>
  </si>
  <si>
    <t>Розвиток міського пасажирського транспорту в містах України</t>
  </si>
  <si>
    <t>3101610</t>
  </si>
  <si>
    <t xml:space="preserve">Програма розвитку муніципальної інфраструктури </t>
  </si>
  <si>
    <t>2751640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</si>
  <si>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</si>
  <si>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2751600</t>
  </si>
  <si>
    <t>житлово-комунального господарства"</t>
  </si>
  <si>
    <t xml:space="preserve"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</t>
  </si>
  <si>
    <t>2751540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</si>
  <si>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</si>
  <si>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2751440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</si>
  <si>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</si>
  <si>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2751430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</si>
  <si>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</si>
  <si>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2751360</t>
  </si>
  <si>
    <t>Реконструкція, капітальний ремонт та технічне переоснащення магістрального газопроводу Уренгой-Помари-Ужгород</t>
  </si>
  <si>
    <t>2401620</t>
  </si>
  <si>
    <t xml:space="preserve">Реконструкція гідроелектростанцій ПАТ "Укргідроенерго" </t>
  </si>
  <si>
    <t>2401610</t>
  </si>
  <si>
    <t>Повернення коштів, наданих публічному акціонерному товариству «Укргідроенерго» на поворотній основі для реалізації проектів соціально-економічного розвитку</t>
  </si>
  <si>
    <t>2401460</t>
  </si>
  <si>
    <t>працівників, і пеня</t>
  </si>
  <si>
    <t xml:space="preserve"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</t>
  </si>
  <si>
    <t>2201480</t>
  </si>
  <si>
    <t>Надання кредитів на будівництво (придбання) житла для науково-педагогічних та педагогічних працівників</t>
  </si>
  <si>
    <t>2201460</t>
  </si>
  <si>
    <t>Надання пільгових довгострокових кредитів для здобуття вищої освіти</t>
  </si>
  <si>
    <t>2201210</t>
  </si>
  <si>
    <t>Реалізація проекту  з постачання питної води у м. Маріуполі</t>
  </si>
  <si>
    <t>1501630</t>
  </si>
  <si>
    <t>Повернення кредитів, наданих із спеціального фонду державного бюджету внутрішньо переміщеним особам на придбання житла</t>
  </si>
  <si>
    <t>1501620</t>
  </si>
  <si>
    <t>Надання пільгових іпотечних кредитів внутрішньо переміщеним особам</t>
  </si>
  <si>
    <t>1501610</t>
  </si>
  <si>
    <t>альтернативних джерел палива</t>
  </si>
  <si>
    <t xml:space="preserve"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</t>
  </si>
  <si>
    <t>1201490</t>
  </si>
  <si>
    <t>Фінансова підтримка заходів в агропромисловому комплексі на умовах фінансового лізингу</t>
  </si>
  <si>
    <t>1201210</t>
  </si>
  <si>
    <t>Надання кредитів фермерським господарствам</t>
  </si>
  <si>
    <t>1201200</t>
  </si>
  <si>
    <t>Повернення кредитів, наданих з державного бюджету фермерським господарствам</t>
  </si>
  <si>
    <t>1201190</t>
  </si>
  <si>
    <t>реалізацією сільськогосподарським підприємствам на умовах фінансового лізингу</t>
  </si>
  <si>
    <t xml:space="preserve">Повернення коштів, наданих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 для агропромислового комплексу, з наступною їх </t>
  </si>
  <si>
    <t>1201180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</si>
  <si>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</si>
  <si>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1201170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</si>
  <si>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</si>
  <si>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1201160</t>
  </si>
  <si>
    <t>Повернення кредитів</t>
  </si>
  <si>
    <t>Надання кредитів</t>
  </si>
  <si>
    <t>Повернення кредитів до Державного бюджету України та розподіл надання кредитів
 з Державного бюджету України в  2020 році</t>
  </si>
  <si>
    <t xml:space="preserve">Додаток № 4
до Закону України
«Про Державний бюджет України на 2020 рік»
</t>
  </si>
  <si>
    <t xml:space="preserve">Р А З О М </t>
  </si>
  <si>
    <t>Реалізація проекту з постачання питної води у м. Маріуполі</t>
  </si>
  <si>
    <t>євро</t>
  </si>
  <si>
    <t>Проект з постачання питної води у м. Маріуполі</t>
  </si>
  <si>
    <t xml:space="preserve">Створення єдиної авіаційної системи безпеки та цивільного захисту </t>
  </si>
  <si>
    <t>Створення єдиної системи авіаційної безпеки та цивільного захисту в Україні</t>
  </si>
  <si>
    <t>Кредитор - Уряд Французької Республіки:</t>
  </si>
  <si>
    <t>Проект з розбудови прикордонної дорожньої інфраструктури на українсько-угорському державному кордоні</t>
  </si>
  <si>
    <t>Кредитор - Ексімбанк Угорщини (в частині реалізації Рамкового договору між Урядом України та Урядом Угорщини):</t>
  </si>
  <si>
    <t>японська єна</t>
  </si>
  <si>
    <t>Проект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</si>
  <si>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Кредитор - Японське агентство міжнародного співробітництва:</t>
  </si>
  <si>
    <r>
      <t xml:space="preserve">Проект з розбудови прикордонної дорожньої інфраструктури та облаштування пунктів пропуску </t>
    </r>
    <r>
      <rPr>
        <i/>
        <sz val="12"/>
        <rFont val="Times New Roman"/>
        <family val="1"/>
      </rPr>
      <t>українсько-польського кордону</t>
    </r>
  </si>
  <si>
    <t>Проект з будівництва, реконструкції та капітального ремонту автомобільних доріг західного регіону, для подальшого якісного поєднання їх з автомобільними дорогами Республіки Польща</t>
  </si>
  <si>
    <t xml:space="preserve">Реалізація проекту з розбудови підрозділів охорони кордону </t>
  </si>
  <si>
    <t>Проект з розбудови підрозділів охорони кордону</t>
  </si>
  <si>
    <t>Кредитор - Уряд Республіки Польща:</t>
  </si>
  <si>
    <r>
      <t>Вища ос</t>
    </r>
    <r>
      <rPr>
        <sz val="12"/>
        <rFont val="Times New Roman"/>
        <family val="1"/>
      </rPr>
      <t>віта, е</t>
    </r>
    <r>
      <rPr>
        <sz val="12"/>
        <color indexed="8"/>
        <rFont val="Times New Roman"/>
        <family val="1"/>
      </rPr>
      <t>нергоефективність та сталий розвиток</t>
    </r>
  </si>
  <si>
    <t>Проект "Вища освіта України"</t>
  </si>
  <si>
    <t>Кредитор - Північна екологічна фінансова корпорація:</t>
  </si>
  <si>
    <t>Проект "Рефінансування енергоефективних інвестицій малих та середніх підприємств України через фінансовий сектор"</t>
  </si>
  <si>
    <t xml:space="preserve">Незв'язаний фінансовий кредит </t>
  </si>
  <si>
    <t xml:space="preserve">Проект муніципального водного господарства м. Чернівці, стадія І </t>
  </si>
  <si>
    <t>Незв'язаний фінансовий кредит  - Проект "Реконструкція трансформаторних підстанцій східної частини України"</t>
  </si>
  <si>
    <t>Проект "Підвищення ефективності передачі електроенергії (модернізація підстанцій)"</t>
  </si>
  <si>
    <t>Кредитор - Кредитна установа для відбудови:</t>
  </si>
  <si>
    <t>Проект "Підвищення безпеки автомобільних доріг в містах України"</t>
  </si>
  <si>
    <r>
      <t>Cубвенція з державного бюджету міському бюджету міста Х</t>
    </r>
    <r>
      <rPr>
        <sz val="12"/>
        <rFont val="Times New Roman"/>
        <family val="1"/>
      </rPr>
      <t>аркова</t>
    </r>
    <r>
      <rPr>
        <sz val="12"/>
        <color indexed="8"/>
        <rFont val="Times New Roman"/>
        <family val="1"/>
      </rPr>
      <t xml:space="preserve"> на подовження третьої лінії метрополітену у м. Харкові</t>
    </r>
  </si>
  <si>
    <t>Проект "Подовження третьої лінії метрополітену у м. Харкові"</t>
  </si>
  <si>
    <t>Проект "Завершення будівництва метрополітену у 
м. Дніпропетровську"</t>
  </si>
  <si>
    <t>Проект "Основний кредит для аграрної галузі - Україна"</t>
  </si>
  <si>
    <r>
      <t xml:space="preserve">Проект "Основний кредит для малих та середніх підприємств та компаній з </t>
    </r>
    <r>
      <rPr>
        <i/>
        <sz val="12"/>
        <rFont val="Times New Roman"/>
        <family val="1"/>
      </rPr>
      <t>середнім рівнем капіталізації</t>
    </r>
    <r>
      <rPr>
        <i/>
        <sz val="12"/>
        <color indexed="8"/>
        <rFont val="Times New Roman"/>
        <family val="1"/>
      </rPr>
      <t>"</t>
    </r>
  </si>
  <si>
    <t>Проект "Транспортний зв'язок в Україні - Фаза І"</t>
  </si>
  <si>
    <r>
      <rPr>
        <i/>
        <sz val="12"/>
        <rFont val="Times New Roman"/>
        <family val="1"/>
      </rPr>
      <t>Європейські дороги України ІІ (Проект</t>
    </r>
    <r>
      <rPr>
        <i/>
        <sz val="12"/>
        <color indexed="8"/>
        <rFont val="Times New Roman"/>
        <family val="1"/>
      </rPr>
      <t xml:space="preserve"> покращення транспортно-експлуатаційного стану автомобільних доріг на підходах до м. Києва)</t>
    </r>
  </si>
  <si>
    <t>"Проект модернізації української залізниці"</t>
  </si>
  <si>
    <t>Проект "Розвиток міського пасажирського транспорту в містах України"</t>
  </si>
  <si>
    <t>Програма розвитку муніципальної інфраструктури</t>
  </si>
  <si>
    <r>
      <t>Проект "Програма розвитку муніципальної інфраструктури</t>
    </r>
    <r>
      <rPr>
        <i/>
        <sz val="12"/>
        <rFont val="Times New Roman"/>
        <family val="1"/>
      </rPr>
      <t>України"</t>
    </r>
  </si>
  <si>
    <r>
      <t xml:space="preserve">Субвенція з державного бюджету місцевим бюджетам </t>
    </r>
    <r>
      <rPr>
        <sz val="12"/>
        <rFont val="Times New Roman"/>
        <family val="1"/>
      </rPr>
      <t>на</t>
    </r>
    <r>
      <rPr>
        <sz val="12"/>
        <color indexed="8"/>
        <rFont val="Times New Roman"/>
        <family val="1"/>
      </rPr>
      <t xml:space="preserve"> реалізаці</t>
    </r>
    <r>
      <rPr>
        <sz val="12"/>
        <rFont val="Times New Roman"/>
        <family val="1"/>
      </rPr>
      <t>ю</t>
    </r>
    <r>
      <rPr>
        <sz val="12"/>
        <color indexed="8"/>
        <rFont val="Times New Roman"/>
        <family val="1"/>
      </rPr>
      <t xml:space="preserve"> проектів в рамках Надзвичайної кредитної програми для відновлення України</t>
    </r>
  </si>
  <si>
    <r>
      <t>Реалізація надзвичайної  кредитної  програми для</t>
    </r>
    <r>
      <rPr>
        <sz val="12"/>
        <rFont val="Times New Roman"/>
        <family val="1"/>
      </rPr>
      <t xml:space="preserve"> відновлення</t>
    </r>
    <r>
      <rPr>
        <sz val="12"/>
        <color indexed="8"/>
        <rFont val="Times New Roman"/>
        <family val="1"/>
      </rPr>
      <t xml:space="preserve"> України</t>
    </r>
  </si>
  <si>
    <r>
      <t xml:space="preserve">Проект "Надзвичайна кредитна програма для </t>
    </r>
    <r>
      <rPr>
        <i/>
        <sz val="12"/>
        <rFont val="Times New Roman"/>
        <family val="1"/>
      </rPr>
      <t xml:space="preserve">відновлення </t>
    </r>
    <r>
      <rPr>
        <i/>
        <sz val="12"/>
        <color indexed="8"/>
        <rFont val="Times New Roman"/>
        <family val="1"/>
      </rPr>
      <t>України"</t>
    </r>
  </si>
  <si>
    <t>Проект "Розвиток системи водопостачання та водовідведення в місті Миколаїв"</t>
  </si>
  <si>
    <t>Проект "Будівництво повітряної лінії 750 кВ Запорізька - Каховська"</t>
  </si>
  <si>
    <r>
      <t xml:space="preserve">Проект </t>
    </r>
    <r>
      <rPr>
        <i/>
        <sz val="12"/>
        <rFont val="Times New Roman"/>
        <family val="1"/>
      </rPr>
      <t>"Будівництво високовольтної повітряної лінії 750 кВ Рівненська АЕС - Київська"</t>
    </r>
  </si>
  <si>
    <t xml:space="preserve">Реконструкція, капітальний ремонт та технічне переоснащення магістрального газопроводу Уренгой-Помари-Ужгород </t>
  </si>
  <si>
    <t xml:space="preserve">Проект "Реконструкція, капітальний ремонт та технічне переоснащення магістрального газопроводу Уренгой-Помари-Ужгород" </t>
  </si>
  <si>
    <t>Реконструкція гідроелектростанцій ПАТ "Укргідроенерго"</t>
  </si>
  <si>
    <t xml:space="preserve">Проект "Реабілітація гідроелектростанцій" </t>
  </si>
  <si>
    <t>Кредитор - Європейський інвестиційний банк:</t>
  </si>
  <si>
    <r>
      <t>Cубвенція з державного бюджету міському бюджету міста Дніпр</t>
    </r>
    <r>
      <rPr>
        <sz val="12"/>
        <rFont val="Times New Roman"/>
        <family val="1"/>
      </rPr>
      <t>а</t>
    </r>
    <r>
      <rPr>
        <sz val="12"/>
        <color indexed="8"/>
        <rFont val="Times New Roman"/>
        <family val="1"/>
      </rPr>
      <t xml:space="preserve"> на завершення будівництва метрополітену у м. Дніпр</t>
    </r>
    <r>
      <rPr>
        <sz val="12"/>
        <rFont val="Times New Roman"/>
        <family val="1"/>
      </rPr>
      <t>і</t>
    </r>
  </si>
  <si>
    <t>Проект "Завершення будівництва метрополітену у м. Дніпропетровську"</t>
  </si>
  <si>
    <r>
      <t xml:space="preserve">Проект "Покращення транспортно-експлуатаційного стану автомобільних доріг на </t>
    </r>
    <r>
      <rPr>
        <i/>
        <sz val="12"/>
        <rFont val="Times New Roman"/>
        <family val="1"/>
      </rPr>
      <t>під’їздах</t>
    </r>
    <r>
      <rPr>
        <i/>
        <sz val="12"/>
        <color indexed="8"/>
        <rFont val="Times New Roman"/>
        <family val="1"/>
      </rPr>
      <t xml:space="preserve"> до м. Києва </t>
    </r>
    <r>
      <rPr>
        <i/>
        <sz val="12"/>
        <rFont val="Times New Roman"/>
        <family val="1"/>
      </rPr>
      <t>(пан’європейські коридори)"</t>
    </r>
  </si>
  <si>
    <t>Проект "Будівництво повітряної лінії 750 кВ Запорізька АЕС - Каховська"</t>
  </si>
  <si>
    <t>Проект "Реконструкція, капітальний ремонт та технічне переоснащення магістрального газопроводу Уренгой-Помари-Ужгород"</t>
  </si>
  <si>
    <t>Кредитор - Європейський банк реконструкції та розвитку:</t>
  </si>
  <si>
    <t>дол. США</t>
  </si>
  <si>
    <t>Проект  "Програма "Прискорення приватних інвестицій у сільське господарство України"</t>
  </si>
  <si>
    <t xml:space="preserve">Проект розвитку дорожньої галузі </t>
  </si>
  <si>
    <t>Другий проект покращення автомобільних доріг та безпеки руху</t>
  </si>
  <si>
    <t>Проект "Підвищення енергоефективності в секторі централізованого теплопостачання України"</t>
  </si>
  <si>
    <t>Проект розвитку міської інфраструктури - 2</t>
  </si>
  <si>
    <t>Проект "Модернізація системи соціальної підтримки населення України"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</si>
  <si>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здоров’я на службі у людей"</t>
  </si>
  <si>
    <t>Поліпшення охорони здоров’я на службі у людей</t>
  </si>
  <si>
    <t>Проект "Поліпшення охорони здоров’я на службі у людей"</t>
  </si>
  <si>
    <t>Впровадження Програми реформування та розвитку енергетичного сектора</t>
  </si>
  <si>
    <t>Другий проект з передачі електроенергії</t>
  </si>
  <si>
    <t>Кредитор - Міжнародний банк реконструкції та розвитку:</t>
  </si>
  <si>
    <t xml:space="preserve"> Обсяг залучення кредиту (позики) у 2020 році
(тис. грн) </t>
  </si>
  <si>
    <t>Найменування згідно з програмною класифікацією
 видатків та кредитування державного бюджету</t>
  </si>
  <si>
    <r>
      <t xml:space="preserve">Загальний обсяг кредиту (позики) 
</t>
    </r>
    <r>
      <rPr>
        <i/>
        <sz val="11"/>
        <rFont val="Times New Roman"/>
        <family val="1"/>
      </rPr>
      <t>(тис. один.)</t>
    </r>
  </si>
  <si>
    <t xml:space="preserve">Назва валюти, в якій залучається кредит (позика) </t>
  </si>
  <si>
    <t>Назва кредитора та інвестиційного проекту, 
що реалізується за рахунок кредиту (позики)</t>
  </si>
  <si>
    <t xml:space="preserve">Перелік кредитів (позик), що залучаються державою до спеціального фонду Державного бюджету України на 2020 рік
 від іноземних держав, іноземних фінансових установ і міжнародних фінансових організацій для реалізації інвестиційних проектів </t>
  </si>
  <si>
    <t xml:space="preserve"> "Про Державний бюджет України на 2020 рік"</t>
  </si>
  <si>
    <t>до Закону України</t>
  </si>
  <si>
    <t xml:space="preserve"> Додаток № 8</t>
  </si>
  <si>
    <t>Шостий окружний суд міста Києва</t>
  </si>
  <si>
    <t>П'ятий окружний суд міста Києва</t>
  </si>
  <si>
    <t>Четвертий окружний суд міста Києва</t>
  </si>
  <si>
    <t>Третій окружний суд міста Києва</t>
  </si>
  <si>
    <t>Другий окружний суд міста Києва</t>
  </si>
  <si>
    <t>Перший окружний суд міста Києва</t>
  </si>
  <si>
    <t>Окружний адміністративний суд міста Києва</t>
  </si>
  <si>
    <t>Окружний господарський суд міста Києва</t>
  </si>
  <si>
    <t>Апарат територіального управління Державної судової адміністрації України в місті Києві</t>
  </si>
  <si>
    <t>Територіальне управління Державної судової адміністрації України в місті Києві</t>
  </si>
  <si>
    <t>Чернігівський окружний суд</t>
  </si>
  <si>
    <t>Ріпкинський окружний суд</t>
  </si>
  <si>
    <t>Прилуцький окружний суд</t>
  </si>
  <si>
    <t>Окружний суд м.Чернігова</t>
  </si>
  <si>
    <t>Новгород-Сіверський окружний суд</t>
  </si>
  <si>
    <t>Ніжинський окружний суд</t>
  </si>
  <si>
    <t>Менський окружний суд</t>
  </si>
  <si>
    <t>Корюківський окружний суд</t>
  </si>
  <si>
    <t>Козелецький окружний суд</t>
  </si>
  <si>
    <t>Ічнянський окружний суд</t>
  </si>
  <si>
    <t>Бахмацький окружний суд</t>
  </si>
  <si>
    <t>Чернігівський окружний адміністративний суд</t>
  </si>
  <si>
    <t>Чернігівський окружний господарський суд</t>
  </si>
  <si>
    <t>Апарат територіального управління Державної судової адміністрації України у Чернігівській області</t>
  </si>
  <si>
    <t>Територіальне управління Державної судової адміністрації України у Чернігівській області</t>
  </si>
  <si>
    <t xml:space="preserve">Сторожинецький окружний суд </t>
  </si>
  <si>
    <t xml:space="preserve">Сокирянський окружний суд </t>
  </si>
  <si>
    <t>Окружний суд м.Чернівців</t>
  </si>
  <si>
    <t xml:space="preserve">Новоселицький окружний суд </t>
  </si>
  <si>
    <t xml:space="preserve">Кіцманський окружний суд </t>
  </si>
  <si>
    <t>Вижницький окружний суд</t>
  </si>
  <si>
    <t>Чернівецький окружний адміністративний суд</t>
  </si>
  <si>
    <t>Чернівецький окружний господарський суд</t>
  </si>
  <si>
    <t>Апарат територіального управління Державної судової адміністрації України в Чернівецькій області</t>
  </si>
  <si>
    <t>Територіальне управління Державної судової адміністрації України в Чернівецькій області</t>
  </si>
  <si>
    <t>Черкаський окружний суд</t>
  </si>
  <si>
    <t>Уманський окружний суд</t>
  </si>
  <si>
    <t>Тальнівський окружний суд</t>
  </si>
  <si>
    <t>Смілянський окружний суд</t>
  </si>
  <si>
    <t>Монастирищенський окружний суд</t>
  </si>
  <si>
    <t>Корсунь-Шевченківський окружний суд</t>
  </si>
  <si>
    <t>Канівський окружний суд</t>
  </si>
  <si>
    <t>Золотоніський окружний суд</t>
  </si>
  <si>
    <t>Звенигородський окружний суд</t>
  </si>
  <si>
    <t>Черкаський окружний адміністративний суд</t>
  </si>
  <si>
    <t>Черкаський окружний господарський суд</t>
  </si>
  <si>
    <t>Апарат територіального управління Державної судової адміністрації України у Черкаській області</t>
  </si>
  <si>
    <t>Територіальне управління Державної судової адміністрації України у Черкаській області</t>
  </si>
  <si>
    <t>Ярмолинецький окружний суд</t>
  </si>
  <si>
    <t>Шепетівський окружний суд</t>
  </si>
  <si>
    <t>Хмельницький окружний суд</t>
  </si>
  <si>
    <t>Староконстянтинівський окружний суд</t>
  </si>
  <si>
    <t>Славутський окружний суд</t>
  </si>
  <si>
    <t>Летичівський окружний суд</t>
  </si>
  <si>
    <t>Кам'янець-Подільський окружний суд</t>
  </si>
  <si>
    <t>Ізяславський окружний суд</t>
  </si>
  <si>
    <t>Дунаєвецький окружний суд</t>
  </si>
  <si>
    <t>Хмельницький окружний адміністративний суд</t>
  </si>
  <si>
    <t>Хмельницький окружний господарський суд</t>
  </si>
  <si>
    <t>Апарат територіального управління Державної судової адміністрації України в Хмельницькій області</t>
  </si>
  <si>
    <t>Територіальне управління Державної судової адміністрації України в Хмельницькій області</t>
  </si>
  <si>
    <t xml:space="preserve">Скадовський окружний суд </t>
  </si>
  <si>
    <t>Окружний суд міста Херсона</t>
  </si>
  <si>
    <t xml:space="preserve">Новокаховський окружний суд </t>
  </si>
  <si>
    <t xml:space="preserve">Каховський окружний суд </t>
  </si>
  <si>
    <t>Голопристанський окружний суд</t>
  </si>
  <si>
    <t xml:space="preserve">Генічеський окружний суд </t>
  </si>
  <si>
    <t xml:space="preserve">Великоолександрівський окружний суд </t>
  </si>
  <si>
    <t xml:space="preserve">Великолепетиський окружний суд </t>
  </si>
  <si>
    <t xml:space="preserve">Білозерський окружний суд </t>
  </si>
  <si>
    <t>Херсонський окружний адміністративний суд</t>
  </si>
  <si>
    <t>Херсонський окружний господарський суд</t>
  </si>
  <si>
    <t>Апарат територіального управління Державної судової адміністрації України в Херсонській області</t>
  </si>
  <si>
    <t>Територіальне управління Державної судової адміністрації України в Херсонській області</t>
  </si>
  <si>
    <t>П'ятий окружний суд міста Харкова</t>
  </si>
  <si>
    <t>Четвертий окружний суд міста Харкова</t>
  </si>
  <si>
    <t xml:space="preserve">Третій окружний суд міста Харкова </t>
  </si>
  <si>
    <t>Другий окружний суд міста Харкова</t>
  </si>
  <si>
    <t>Перший окружний суд міста Харкова</t>
  </si>
  <si>
    <t xml:space="preserve">Чугуївський окружний суд </t>
  </si>
  <si>
    <t xml:space="preserve">Харківський окружний суд </t>
  </si>
  <si>
    <t xml:space="preserve">Первомайський окружний суд </t>
  </si>
  <si>
    <t xml:space="preserve">Лозівський окружний суд </t>
  </si>
  <si>
    <t xml:space="preserve">Куп'янський окружний суд </t>
  </si>
  <si>
    <t xml:space="preserve">Красноградський окружний суд </t>
  </si>
  <si>
    <t xml:space="preserve">Ізюмський окружний суд </t>
  </si>
  <si>
    <t xml:space="preserve">Дергачівський окружний суд </t>
  </si>
  <si>
    <t xml:space="preserve">Вовчанський окружний суд </t>
  </si>
  <si>
    <t xml:space="preserve">Валківський окружний суд </t>
  </si>
  <si>
    <t>Богодухівський окружний суд</t>
  </si>
  <si>
    <t xml:space="preserve">Балаклійський окружний суд </t>
  </si>
  <si>
    <t>Харківський окружний адміністративний суд</t>
  </si>
  <si>
    <t>Харківський окружний господарський суд</t>
  </si>
  <si>
    <t>Апарат територіального управління Державної судової адміністрації України у Харківській області</t>
  </si>
  <si>
    <t>Територіальне управління Державної судової адміністрації України у Харківській області</t>
  </si>
  <si>
    <t>Чортківський окружний суд</t>
  </si>
  <si>
    <t>Тернопільський окружний суд</t>
  </si>
  <si>
    <t>Теребовлянський окружний суд</t>
  </si>
  <si>
    <t>Кременецький окружний суд</t>
  </si>
  <si>
    <t>Збаразький окружний суд</t>
  </si>
  <si>
    <t>Бучацький окружний суд</t>
  </si>
  <si>
    <t>Бережанський окружний суд</t>
  </si>
  <si>
    <t>Тернопільський окружний адміністративний суд</t>
  </si>
  <si>
    <t>Тернопільський окружний господарський суд</t>
  </si>
  <si>
    <t>Апарат територіального управління Державної судової адміністрації України у Тернопільській області</t>
  </si>
  <si>
    <t>Територіальне управління Державної судової адміністрації України у Тернопільській області</t>
  </si>
  <si>
    <t>Шосткинський окружний суд</t>
  </si>
  <si>
    <t>Сумський окружний суд</t>
  </si>
  <si>
    <t>Роменський окружний суд</t>
  </si>
  <si>
    <t>Охтирський окружний суд</t>
  </si>
  <si>
    <t>Окружний суд міста Сум</t>
  </si>
  <si>
    <t>Конотопський окружний суд</t>
  </si>
  <si>
    <t>Глухівський окружний суд</t>
  </si>
  <si>
    <t>Сумський окружний адміністративний суд</t>
  </si>
  <si>
    <t>Сумський окружний господарський суд</t>
  </si>
  <si>
    <t>Апарат територіального управління Державної судової адміністрації України в Сумській області</t>
  </si>
  <si>
    <t>Територіальне управління Державної судової адміністрації України в Сумській області</t>
  </si>
  <si>
    <t>Сарненький окружний суд</t>
  </si>
  <si>
    <t>Рівненський окружний суд</t>
  </si>
  <si>
    <t>Костопільський окружний суд</t>
  </si>
  <si>
    <t>Здолбунівський окружний суд</t>
  </si>
  <si>
    <t>Дубровицький окружний суд</t>
  </si>
  <si>
    <t>Дубенський окружний суд</t>
  </si>
  <si>
    <t>Гощанський окружний суд</t>
  </si>
  <si>
    <t>Володимирецький окружний суд</t>
  </si>
  <si>
    <t>Рівненський окружний адміністративний суд</t>
  </si>
  <si>
    <t>Рівненський окружний господарський суд</t>
  </si>
  <si>
    <t>Апарат територіального управління Державної судової адміністрації України в Рівненській області</t>
  </si>
  <si>
    <t>Територіальне управління Державної судової адміністрації України в Рівненській області</t>
  </si>
  <si>
    <t>Полтавський окружний суд</t>
  </si>
  <si>
    <t>Пирятинський окружний суд</t>
  </si>
  <si>
    <t>Окружний суд міста Полтави</t>
  </si>
  <si>
    <t>Миргородський окружний суд</t>
  </si>
  <si>
    <t>Лубенський окружний суд</t>
  </si>
  <si>
    <t>Кременчуцький окружний суд</t>
  </si>
  <si>
    <t>Кобеляцький окружний суд</t>
  </si>
  <si>
    <t>Карлівський окружний суд</t>
  </si>
  <si>
    <t>Диканський окружний суд</t>
  </si>
  <si>
    <t>Горішньоплавнівський окружний суд</t>
  </si>
  <si>
    <t>Глобинський окружний суд</t>
  </si>
  <si>
    <t>Гадяцький окружний суд</t>
  </si>
  <si>
    <t>Полтавський окружний адміністративний суд</t>
  </si>
  <si>
    <t>Полтавський окружний господарський суд</t>
  </si>
  <si>
    <t>Апарат територіального управління Державної судової адміністрації України в Полтавській області</t>
  </si>
  <si>
    <t>Територіальне управління Державної судової адміністрації України в Полтавській області</t>
  </si>
  <si>
    <t>Четвертий окружний суд  міста Одеси</t>
  </si>
  <si>
    <t>Третій окружний суд  міста Одеси</t>
  </si>
  <si>
    <t>Другий окружний суд  міста Одеси</t>
  </si>
  <si>
    <t>Перший окружний суд  міста Одеси</t>
  </si>
  <si>
    <t>Чорноморський окружний суд</t>
  </si>
  <si>
    <t>Роздільнянський окружний суд</t>
  </si>
  <si>
    <t>Подільський окружний суд</t>
  </si>
  <si>
    <t>Ізмаїльський окружний суд</t>
  </si>
  <si>
    <t>Доброславський окружний суд</t>
  </si>
  <si>
    <t>Великомихайлівський окружний суд</t>
  </si>
  <si>
    <t>Біляївський окружний суд</t>
  </si>
  <si>
    <t>Березівський окружний суд</t>
  </si>
  <si>
    <t>Балтський окружний суд</t>
  </si>
  <si>
    <t>Арцизький окружний суд</t>
  </si>
  <si>
    <t>Одеський окружний адміністративний суд</t>
  </si>
  <si>
    <t>Одеський окружний господарський суд</t>
  </si>
  <si>
    <t>Апарат територіального управління Державної судової адміністрації України в Одеській області</t>
  </si>
  <si>
    <t>Територіальне управління Державної судової адміністрації України в Одеській області</t>
  </si>
  <si>
    <t>Другий окружний суд міста Миколаєва</t>
  </si>
  <si>
    <t>Перший окружний суд міста Миколаєва</t>
  </si>
  <si>
    <t>Южноукраїнський окружний суд</t>
  </si>
  <si>
    <t>Снігурівський окружний суд</t>
  </si>
  <si>
    <t>Первомайський окружний суд</t>
  </si>
  <si>
    <t>Миколаївський окружний суд</t>
  </si>
  <si>
    <t>Вознесенський окружний суд</t>
  </si>
  <si>
    <t>Баштанский окружний суд</t>
  </si>
  <si>
    <t>Миколаївський окружний адміністративний суд</t>
  </si>
  <si>
    <t>Миколаївський окружний господарський суд</t>
  </si>
  <si>
    <t>Апарат територіального управління Державної судової адміністрації України в Миколаївській області</t>
  </si>
  <si>
    <t>Територіальне управління Державної судової адміністрації України в Миколаївській області</t>
  </si>
  <si>
    <t>Третій окружний суд міста Львова</t>
  </si>
  <si>
    <t>Другий окружний суд міста Львова</t>
  </si>
  <si>
    <t>Перший окружний суд міста Львова</t>
  </si>
  <si>
    <t xml:space="preserve">Яворівський окружний суд </t>
  </si>
  <si>
    <t xml:space="preserve">Червоноградський окружний суд </t>
  </si>
  <si>
    <t xml:space="preserve">Стрийський окружний суд </t>
  </si>
  <si>
    <t xml:space="preserve">Самбірський окружний суд </t>
  </si>
  <si>
    <t xml:space="preserve">Пустомитівський окружний суд </t>
  </si>
  <si>
    <t xml:space="preserve">Золочівський окружний суд </t>
  </si>
  <si>
    <t xml:space="preserve">Жовківський окружний суд </t>
  </si>
  <si>
    <t>Дрогобицький окружний суд</t>
  </si>
  <si>
    <t>Львівський окружний адміністративний суд</t>
  </si>
  <si>
    <t>Львівський окружний господарський суд</t>
  </si>
  <si>
    <t>Апарат територіального управління Державної судової адміністрації України в Львівській області</t>
  </si>
  <si>
    <t>Територіальне управління Державної судової адміністрації України в Львівській області</t>
  </si>
  <si>
    <t>Хрустальний окружний суд</t>
  </si>
  <si>
    <t>Старобільський окружний суд</t>
  </si>
  <si>
    <t>Сорокинський окружний суд</t>
  </si>
  <si>
    <t>Сєвєродонецький окружний суд</t>
  </si>
  <si>
    <t>Сватівський окружний суд</t>
  </si>
  <si>
    <t>Рубіжанський окружний суд</t>
  </si>
  <si>
    <t>Новопсковський окружний суд</t>
  </si>
  <si>
    <t>Лутугинський окружний суд</t>
  </si>
  <si>
    <t>Луганський окружний суд</t>
  </si>
  <si>
    <t>Лисичанський окружний суд</t>
  </si>
  <si>
    <t>Кадіївський окружний суд</t>
  </si>
  <si>
    <t>Довжанський окружний суд</t>
  </si>
  <si>
    <t>Біловодський окружний суд</t>
  </si>
  <si>
    <t>Алчевський окружний суд</t>
  </si>
  <si>
    <t>Луганський окружний адміністративний суд</t>
  </si>
  <si>
    <t>Луганський окружний господарський суд</t>
  </si>
  <si>
    <t>Апарат територіального управління Державної судової адміністрації України в Луганській області</t>
  </si>
  <si>
    <t>Територіальне управління Державної судової адміністрації України в Луганській області</t>
  </si>
  <si>
    <t>Світловодський окружний суд</t>
  </si>
  <si>
    <t>Олександрійський окружний суд</t>
  </si>
  <si>
    <t>Окружний суд м.Кропивницького</t>
  </si>
  <si>
    <t>Новоукраїнський окружний суд</t>
  </si>
  <si>
    <t>Маловисківський окружний суд</t>
  </si>
  <si>
    <t>Кропивницький окружний суд</t>
  </si>
  <si>
    <t>Знам'янський окружний суд</t>
  </si>
  <si>
    <t>Долинський окружний суд</t>
  </si>
  <si>
    <t>Голованівський окружний суд</t>
  </si>
  <si>
    <t>Гайворонський окружний суд</t>
  </si>
  <si>
    <t>Кіровоградський окружний адміністративний суд</t>
  </si>
  <si>
    <t>Кіровоградський окружний господарський суд</t>
  </si>
  <si>
    <t>Апарат територіального управління Державної судової адміністрації України в Кіровоградській області</t>
  </si>
  <si>
    <t>Територіальне управління Державної судової адміністрації України в Кіровоградській області</t>
  </si>
  <si>
    <t>Яготинський окружний суд</t>
  </si>
  <si>
    <t>Фастівський окружний суд</t>
  </si>
  <si>
    <t>Таращанський окружний суд</t>
  </si>
  <si>
    <t>Сквирський окружний суд</t>
  </si>
  <si>
    <t>Переяслав-Хмельницький окружний суд</t>
  </si>
  <si>
    <t>Обухівський окружний суд</t>
  </si>
  <si>
    <t>Києво-Святошинський окружний суд</t>
  </si>
  <si>
    <t>Кагарлицький окружний суд</t>
  </si>
  <si>
    <t>Ірпінський окружний суд</t>
  </si>
  <si>
    <t>Вишгородський окружний суд</t>
  </si>
  <si>
    <t>Васильківський окружний суд</t>
  </si>
  <si>
    <t>Броварський окружний суд</t>
  </si>
  <si>
    <t>Бориспільський окружний суд</t>
  </si>
  <si>
    <t>Білоцерківський окружний суд</t>
  </si>
  <si>
    <t>Київський окружний адміністративний суд</t>
  </si>
  <si>
    <t>Київський окружний господарський суд</t>
  </si>
  <si>
    <t>Апарат територіального управління Державної судової адміністрації України в Київській області</t>
  </si>
  <si>
    <t>Територіальне управління Державної судової адміністрації України в Київській області</t>
  </si>
  <si>
    <t>Тлумацький окружний суд</t>
  </si>
  <si>
    <t>Надвірнянський окружний суд</t>
  </si>
  <si>
    <t>Окружний суд міста Івано-Франківська</t>
  </si>
  <si>
    <t>Косівський окружний суд</t>
  </si>
  <si>
    <t>Коломийський окружний суд</t>
  </si>
  <si>
    <t>Калуський окружний суд</t>
  </si>
  <si>
    <t>Городенківський окружний суд</t>
  </si>
  <si>
    <t>Галицький окружний суд</t>
  </si>
  <si>
    <t>Івано-Франківський окружний адміністративний суд</t>
  </si>
  <si>
    <t>Івано-Франківський окружний господарський суд</t>
  </si>
  <si>
    <t>Апарат територіального управління Державної судової адміністрації України в Івано-Франківській області</t>
  </si>
  <si>
    <t>Територіальне управління Державної судової адміністрації України в Івано-Франківській області</t>
  </si>
  <si>
    <t>Четвертий окружний суд м.Запоріжжя</t>
  </si>
  <si>
    <t>Третій окружний суд м.Запоріжжя</t>
  </si>
  <si>
    <t xml:space="preserve">Другий окружний суд м.Запоріжжя </t>
  </si>
  <si>
    <t>Перший окружний суд м.Запоріжжя</t>
  </si>
  <si>
    <t xml:space="preserve">Токмацький окружний суд </t>
  </si>
  <si>
    <t xml:space="preserve">Приморський окружний суд </t>
  </si>
  <si>
    <t xml:space="preserve">Пологівський окружний суд </t>
  </si>
  <si>
    <t>Оріхівський окружний суд</t>
  </si>
  <si>
    <t xml:space="preserve">Мелітопольський окружний суд </t>
  </si>
  <si>
    <t xml:space="preserve">Енергодарський окружний суд </t>
  </si>
  <si>
    <t xml:space="preserve">Вільнянський окружний суд </t>
  </si>
  <si>
    <t>Василівський окружний суд</t>
  </si>
  <si>
    <t>Бердянський окружний суд</t>
  </si>
  <si>
    <t>Запорізький окружний адміністративний суд</t>
  </si>
  <si>
    <t>Запорізький окружний господарський суд</t>
  </si>
  <si>
    <t>Апарат територіального управління Державної судової адміністрації України в Запорізькій області</t>
  </si>
  <si>
    <t>Територіальне управління Державної судової адміністрації України в Запорізькій області</t>
  </si>
  <si>
    <t>Хустський окружний суд</t>
  </si>
  <si>
    <t>Ужгородський окружний суд</t>
  </si>
  <si>
    <t>Тячівський окружний суд</t>
  </si>
  <si>
    <t>Перечинський окружний суд</t>
  </si>
  <si>
    <t>Мукачівський окружний суд</t>
  </si>
  <si>
    <t>Міжгірський окружний суд</t>
  </si>
  <si>
    <t>Берегівський окружний суд</t>
  </si>
  <si>
    <t>Закарпатський окружний адміністративний суд</t>
  </si>
  <si>
    <t>Закарпатський окружний господарський суд</t>
  </si>
  <si>
    <t>Апарат територіального управління Державної судової адміністрації України в Закарпатській області</t>
  </si>
  <si>
    <t>Територіальне управління Державної судової адміністрації України в Закарпатській області</t>
  </si>
  <si>
    <t xml:space="preserve">Чуднівський окружний суд </t>
  </si>
  <si>
    <t xml:space="preserve">Черняхівський окружний суд </t>
  </si>
  <si>
    <t xml:space="preserve">Попільнянський окружний суд </t>
  </si>
  <si>
    <t xml:space="preserve">Олевський окружний суд </t>
  </si>
  <si>
    <t>Окружний суд м. Житомира</t>
  </si>
  <si>
    <t xml:space="preserve">Овруцький окружний суд </t>
  </si>
  <si>
    <t xml:space="preserve">Новоград-Волинський окружний суд </t>
  </si>
  <si>
    <t xml:space="preserve">Малинський окружний суд </t>
  </si>
  <si>
    <t xml:space="preserve">Коростишівський окружний суд </t>
  </si>
  <si>
    <t xml:space="preserve">Коростенський окружний суд </t>
  </si>
  <si>
    <t xml:space="preserve">Житомирський окружний суд </t>
  </si>
  <si>
    <t xml:space="preserve">Бердичівський окружний суд </t>
  </si>
  <si>
    <t>Житомирський окружний адміністративний суд</t>
  </si>
  <si>
    <t>Житомирський окружний господарський суд</t>
  </si>
  <si>
    <t>Апарат територіального управління Державної судової адміністрації України в Житомирській області</t>
  </si>
  <si>
    <t>Територіальне управління Державної судової адміністрації України в Житомирській області</t>
  </si>
  <si>
    <t xml:space="preserve">Другий окружний суд м.Маріуполя </t>
  </si>
  <si>
    <t xml:space="preserve">Перший окружний суд м.Маріуполя </t>
  </si>
  <si>
    <t>Третій окружний суд міста Донецька</t>
  </si>
  <si>
    <t>Другий окружний суд міста Донецька</t>
  </si>
  <si>
    <t>Перший окружний суд міста Донецька</t>
  </si>
  <si>
    <t>Шахтарський окружний суд</t>
  </si>
  <si>
    <t>Харцизький окружний суд</t>
  </si>
  <si>
    <t xml:space="preserve">Слов'янський окружний суд </t>
  </si>
  <si>
    <t xml:space="preserve">Покровський окружний суд </t>
  </si>
  <si>
    <t xml:space="preserve">Окружний суд м.Краматорська </t>
  </si>
  <si>
    <t>Окружний суд міста Горлівки</t>
  </si>
  <si>
    <t xml:space="preserve">Мар’їнський окружний суд </t>
  </si>
  <si>
    <t>Макіївський окружний суд</t>
  </si>
  <si>
    <t xml:space="preserve">Костянтинівський окружний суд </t>
  </si>
  <si>
    <t>Єнакіївський окружний суд</t>
  </si>
  <si>
    <t xml:space="preserve">Добропільський окружний суд </t>
  </si>
  <si>
    <t xml:space="preserve">Волноваський окружний суд </t>
  </si>
  <si>
    <t>Бойківський окружний суд</t>
  </si>
  <si>
    <t xml:space="preserve">Бахмутський окружний суд </t>
  </si>
  <si>
    <t>Донецький окружний адміністративний суд</t>
  </si>
  <si>
    <t>Донецький окружний господарський суд</t>
  </si>
  <si>
    <t>Апарат територіального управління Державної судової адміністрації України в Донецькій області</t>
  </si>
  <si>
    <t>Територіальне управління Державної судової адміністрації України в Донецькій області</t>
  </si>
  <si>
    <t>Четвертий окружний суд міста Кривого Рогу</t>
  </si>
  <si>
    <t>Третій окружний суд міста Кривого Рогу</t>
  </si>
  <si>
    <t>Другий окружний суд міста Кривого Рогу</t>
  </si>
  <si>
    <t>Перший окружний суд міста Кривого Рогу</t>
  </si>
  <si>
    <t>П'ятий окружний суд міста Дніпра</t>
  </si>
  <si>
    <t>Четвертий окружний суд міста Дніпра</t>
  </si>
  <si>
    <t>Третій окружний суд міста Дніпра</t>
  </si>
  <si>
    <t>Другий окружний суд міста Дніпра</t>
  </si>
  <si>
    <t>Перший окружний суд міста Дніпра</t>
  </si>
  <si>
    <t>Синельніківський окружний суд</t>
  </si>
  <si>
    <t>П'ятихатський окружний суд</t>
  </si>
  <si>
    <t>Петропавлівський окружний суд</t>
  </si>
  <si>
    <t xml:space="preserve">Петриківський окружний суд </t>
  </si>
  <si>
    <t xml:space="preserve">Павлоградський окружний суд </t>
  </si>
  <si>
    <t>Окружний суд міста Кам'янського</t>
  </si>
  <si>
    <t xml:space="preserve">Новомосковський  окружний суд </t>
  </si>
  <si>
    <t>Нікопольський окружний суд</t>
  </si>
  <si>
    <t>Верхньодніпровський окружний суд</t>
  </si>
  <si>
    <t xml:space="preserve">Васильківський окружний суд </t>
  </si>
  <si>
    <t>Дніпропетровський окружний адміністративний суд</t>
  </si>
  <si>
    <t>Дніпропетровський окружний господарський суд</t>
  </si>
  <si>
    <t>Апарат територіального управління Державної судової адміністрації України в Дніпропетровській області</t>
  </si>
  <si>
    <t>Територіальне управління Державної судової адміністрації України в Дніпропетровській області</t>
  </si>
  <si>
    <t>Нововолинський окружний суд</t>
  </si>
  <si>
    <t>Маневицький окружний суд</t>
  </si>
  <si>
    <t>Любомльський окружний суд</t>
  </si>
  <si>
    <t>Луцький окружний суд</t>
  </si>
  <si>
    <t>Ковельський окружний суд</t>
  </si>
  <si>
    <t>Ківерцівський районний суд</t>
  </si>
  <si>
    <t>Камінь-Каширський районний суд</t>
  </si>
  <si>
    <t>Горохівський окружний суд</t>
  </si>
  <si>
    <t>Володимир-Волинський окружний суд</t>
  </si>
  <si>
    <t>Волинський окружний адміністративний суд</t>
  </si>
  <si>
    <t>Волинський окружний господарський суд</t>
  </si>
  <si>
    <t>Апарат територіального управління Державної судової адміністрації України в Волинській області</t>
  </si>
  <si>
    <t>Територіальне управління Державної судової адміністрації України в Волинській області</t>
  </si>
  <si>
    <t>Ямпільський окружний суд</t>
  </si>
  <si>
    <t>Шаргородський окружний суд</t>
  </si>
  <si>
    <t>Хмільницький окружний суд</t>
  </si>
  <si>
    <t>Немирівський окружний суд</t>
  </si>
  <si>
    <t>Могилів-Подільський окружний суд</t>
  </si>
  <si>
    <t>Крижопільський окружний суд</t>
  </si>
  <si>
    <t>Козятинський окружний суд</t>
  </si>
  <si>
    <t>Іллінецький окружний суд</t>
  </si>
  <si>
    <t>Жмеринський окружний суд</t>
  </si>
  <si>
    <t>Гайсинський окружний суд</t>
  </si>
  <si>
    <t>Вінницький окружний суд</t>
  </si>
  <si>
    <t>Бершадський окружний суд</t>
  </si>
  <si>
    <t>Вінницький окружний адміністративний суд</t>
  </si>
  <si>
    <t>Вінницький окружний господарський суд</t>
  </si>
  <si>
    <t>Апарат територіального управління Державної судової адміністрації України в Вінницькій області</t>
  </si>
  <si>
    <t>Територіальне управління Державної судової адміністрації України в Вінницькій області</t>
  </si>
  <si>
    <t>Територіальні управління Державної судової адміністрації України та місцеві суди</t>
  </si>
  <si>
    <t xml:space="preserve">Восьмий апеляційний адміністративний суд </t>
  </si>
  <si>
    <t xml:space="preserve">Сьомий апеляційний адміністративний суд </t>
  </si>
  <si>
    <t xml:space="preserve">Шостий апеляційний адміністративний суд </t>
  </si>
  <si>
    <t xml:space="preserve">П’ятий апеляційний адміністративний суд </t>
  </si>
  <si>
    <t xml:space="preserve">Четвертий апеляційний адміністративний суд </t>
  </si>
  <si>
    <t xml:space="preserve">Третій апеляційний адміністративний суд </t>
  </si>
  <si>
    <t xml:space="preserve">Другий апеляційний адміністративний суд </t>
  </si>
  <si>
    <t xml:space="preserve">Перший апеляційний адміністративний суд </t>
  </si>
  <si>
    <t>Апеляційні адміністративні суди</t>
  </si>
  <si>
    <t xml:space="preserve">Західний апеляційний господарський суд </t>
  </si>
  <si>
    <t xml:space="preserve">Північно-західний апеляційний господарський суд </t>
  </si>
  <si>
    <t xml:space="preserve">Північний апеляційний господарський суд </t>
  </si>
  <si>
    <t xml:space="preserve">Південно-західний апеляційний господарський суд </t>
  </si>
  <si>
    <t xml:space="preserve">Південний апеляційний господарський суд </t>
  </si>
  <si>
    <t xml:space="preserve">Центральний апеляційний господарський суд </t>
  </si>
  <si>
    <t xml:space="preserve">Східний апеляційний господарський суд </t>
  </si>
  <si>
    <t>Апеляційні господарські суди</t>
  </si>
  <si>
    <t xml:space="preserve">Київський апеляційний суд </t>
  </si>
  <si>
    <t xml:space="preserve">Чернігівський апеляційний суд </t>
  </si>
  <si>
    <t>Чернівецький апеляційний суд</t>
  </si>
  <si>
    <t xml:space="preserve">Черкаський апеляційний суд </t>
  </si>
  <si>
    <t xml:space="preserve">Хмельницький апеляційний суд </t>
  </si>
  <si>
    <t xml:space="preserve">Херсонський апеляційний суд </t>
  </si>
  <si>
    <t xml:space="preserve">Харківський апеляційний суд </t>
  </si>
  <si>
    <t xml:space="preserve">Тернопільський апеляційний суд </t>
  </si>
  <si>
    <t xml:space="preserve">Сумський апеляційний суд </t>
  </si>
  <si>
    <t xml:space="preserve">Рівненський апеляційний суд </t>
  </si>
  <si>
    <t xml:space="preserve">Полтавський апеляційний суд </t>
  </si>
  <si>
    <t xml:space="preserve">Одеський апеляційний суд </t>
  </si>
  <si>
    <t xml:space="preserve">Миколаївський апеляційний суд </t>
  </si>
  <si>
    <t xml:space="preserve">Львівський апеляційний суд </t>
  </si>
  <si>
    <t xml:space="preserve">Луганський апеляційний суд </t>
  </si>
  <si>
    <t xml:space="preserve">Кропивницький апеляційний суд </t>
  </si>
  <si>
    <t>Івано-Франківський апеляційний суд</t>
  </si>
  <si>
    <t>Запорізький апеляційний суд</t>
  </si>
  <si>
    <t xml:space="preserve">Закарпатський апеляційний суд </t>
  </si>
  <si>
    <t>Житомирський апеляційний суд</t>
  </si>
  <si>
    <t xml:space="preserve">Донецький апеляційний суд </t>
  </si>
  <si>
    <t xml:space="preserve">Дніпровський апеляційний суд </t>
  </si>
  <si>
    <t xml:space="preserve">Волинський апеляційний суд </t>
  </si>
  <si>
    <t xml:space="preserve">Вінницький апеляційний суд </t>
  </si>
  <si>
    <t>Апеляційні загальні суди</t>
  </si>
  <si>
    <t>Національна школа суддів України</t>
  </si>
  <si>
    <t>Вища кваліфікаційна комісія суддів України</t>
  </si>
  <si>
    <t>Служба судової охорони</t>
  </si>
  <si>
    <t>Забезпечення діяльності органів суддівського самоврядування</t>
  </si>
  <si>
    <t>Виплата вихідних допомог, різниці в оплаті праці суддів після проходження кваліфікаційного оцінювання, видатки на збільшення чисельності суддів та працівників апарату судів</t>
  </si>
  <si>
    <t>Організаційне забезпечення діяльності органів судової влади</t>
  </si>
  <si>
    <t>Найменування установ та напрямків видатків</t>
  </si>
  <si>
    <t>Розподіл видатків Державного бюджету України на 2020 рік на забезпечення здійснення правосуддя місцевими, апеляційними судами та функціонування органів і установ системи правосуддя</t>
  </si>
  <si>
    <t xml:space="preserve">ВСЬОГО </t>
  </si>
  <si>
    <t>Бюджет міста Києва</t>
  </si>
  <si>
    <t>26000000000</t>
  </si>
  <si>
    <t>Бюджет міста Чернігова</t>
  </si>
  <si>
    <t>25201100000</t>
  </si>
  <si>
    <t>Обласний бюджет Чернігівської області</t>
  </si>
  <si>
    <t>25100000000</t>
  </si>
  <si>
    <t xml:space="preserve">Обласний бюджет Чернівецької області </t>
  </si>
  <si>
    <t>24100000000</t>
  </si>
  <si>
    <t>Обласний бюджет Черкаської області</t>
  </si>
  <si>
    <t>23100000000</t>
  </si>
  <si>
    <t>Обласний бюджет Хмельницької області</t>
  </si>
  <si>
    <t>22100000000</t>
  </si>
  <si>
    <t>Обласний бюджет Херсонської області</t>
  </si>
  <si>
    <t>21100000000</t>
  </si>
  <si>
    <t>Бюджет Циркунівської сільської об’єднаної територіальної громади</t>
  </si>
  <si>
    <t>Районний бюджет Харківського району</t>
  </si>
  <si>
    <t>20325200000</t>
  </si>
  <si>
    <t>Бюджет міста Харкова</t>
  </si>
  <si>
    <t>20201100000</t>
  </si>
  <si>
    <t>Обласний бюджет Харківської області</t>
  </si>
  <si>
    <t>20100000000</t>
  </si>
  <si>
    <t>Обласний бюджет Тернопільської області</t>
  </si>
  <si>
    <t>19100000000</t>
  </si>
  <si>
    <t>Обласний бюджет Сумської області</t>
  </si>
  <si>
    <t>18100000000</t>
  </si>
  <si>
    <t>Обласний бюджет Рівненської області</t>
  </si>
  <si>
    <t>17100000000</t>
  </si>
  <si>
    <t>Обласний бюджет Полтавської області</t>
  </si>
  <si>
    <t>16100000000</t>
  </si>
  <si>
    <t>Обласний бюджет Одеської області</t>
  </si>
  <si>
    <t>15100000000</t>
  </si>
  <si>
    <t>Обласний бюджет Миколаївської області</t>
  </si>
  <si>
    <t>14100000000</t>
  </si>
  <si>
    <t>Обласний бюджет Львівської  області</t>
  </si>
  <si>
    <t>13100000000</t>
  </si>
  <si>
    <t>Обласний бюджет Луганської області</t>
  </si>
  <si>
    <t>12100000000</t>
  </si>
  <si>
    <t>Обласний бюджет Кіровоградської області</t>
  </si>
  <si>
    <t>11100000000</t>
  </si>
  <si>
    <t>Бюджет міста Славутича</t>
  </si>
  <si>
    <t>10209100000</t>
  </si>
  <si>
    <t>Обласний бюджет Київської області</t>
  </si>
  <si>
    <t>10100000000</t>
  </si>
  <si>
    <t>Обласний бюджет Івано-Франківської області</t>
  </si>
  <si>
    <t>09100000000</t>
  </si>
  <si>
    <t>Бюджет міста Запоріжжя</t>
  </si>
  <si>
    <t>08201100000</t>
  </si>
  <si>
    <t>Обласний бюджет Запорізької області</t>
  </si>
  <si>
    <t>08100000000</t>
  </si>
  <si>
    <t>Обласний бюджет Закарпатської області</t>
  </si>
  <si>
    <t>07100000000</t>
  </si>
  <si>
    <t>Обласний бюджет Житомирської  області</t>
  </si>
  <si>
    <t>06100000000</t>
  </si>
  <si>
    <t>Обласний бюджет Донецької області</t>
  </si>
  <si>
    <t>05100000000</t>
  </si>
  <si>
    <t>Районний бюджет Павлоградського району</t>
  </si>
  <si>
    <t>04311200000</t>
  </si>
  <si>
    <t>Бюджет міста Павлограда</t>
  </si>
  <si>
    <t>04210100000</t>
  </si>
  <si>
    <t>Бюджет міста Жовтих Вод</t>
  </si>
  <si>
    <t>04204100000</t>
  </si>
  <si>
    <t>Бюджет міста Дніпра</t>
  </si>
  <si>
    <t>04201100000</t>
  </si>
  <si>
    <t>Обласний бюджет Дніпропетровської області</t>
  </si>
  <si>
    <t>04100000000</t>
  </si>
  <si>
    <t>Обласний бюджет Волинської області</t>
  </si>
  <si>
    <t>03100000000</t>
  </si>
  <si>
    <t>Бюджет Вінницької міської об’єднаної територіальної громади</t>
  </si>
  <si>
    <t>02536000000</t>
  </si>
  <si>
    <t>Обласний бюджет Вінницької області</t>
  </si>
  <si>
    <t>02100000000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</si>
  <si>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</si>
  <si>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будівництво нових, реконструкцію та капітальний ремонт існуючих спортивних п’ятдесятиметрових і двадцятип’ятиметрових басейнів</t>
  </si>
  <si>
    <t>завершення будівництва метрополітену у м. Дніпрі</t>
  </si>
  <si>
    <t>подовження третьої лінії метрополітену у м. Харкові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</si>
  <si>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</si>
  <si>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реалізацію проектів в рамках Надзвичайної кредитної програми для відновлення України</t>
  </si>
  <si>
    <t>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людей»</t>
  </si>
  <si>
    <t>реалізацію програми «Спроможна школа для кращих результатів»</t>
  </si>
  <si>
    <t>реалізацію проекту «Житло для внутрішньо-переміщених осіб»</t>
  </si>
  <si>
    <t xml:space="preserve"> проведення виборів депутатів місцевих рад та сільських, селищних, міських голів</t>
  </si>
  <si>
    <t>будівництво сучасного біатлонного комплексу</t>
  </si>
  <si>
    <t>виконання заходів щодо радіаційного та соціального захисту населення міста Жовтих Вод</t>
  </si>
  <si>
    <t>проведення реконструкції та будівництва будівель і споруд комунального підприємства «Аеропорт Ізмаїл»</t>
  </si>
  <si>
    <t>реалізацію проектів в рамках Надзвичайної кредитної програми для відновлення України</t>
  </si>
  <si>
    <t>фінансування заходів соціально-економічної компенсації ризику населення, яке проживає на території зони спостереження</t>
  </si>
  <si>
    <t>підтримку розвитку об'єднаних територіальних громад</t>
  </si>
  <si>
    <t>здійснення заходів щодо соціально-економічного розвитку окремих територій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</si>
  <si>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</si>
  <si>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погашення кредиторської заборгованості, що утворилася за придбане у 2012 році медичне обладнання (мамографічне, рентгенологічне та апарати ультразвукової діагностики) вітчизняного виробництва</t>
  </si>
  <si>
    <t>здійснення підтримки окремих закладів та заходів у системі охорони здоров'я</t>
  </si>
  <si>
    <t>розвиток системи екстреної медичної допомоги</t>
  </si>
  <si>
    <t>придбання ангіографічного обладнання</t>
  </si>
  <si>
    <t>покращення соціального захисту окремих категорій педагогічних працівників закладів загальної середньої освіти</t>
  </si>
  <si>
    <t>забезпечення якісної, сучасної та доступної загальної середньої освіти «Нова українська школа»</t>
  </si>
  <si>
    <t>надання державної підтримки особам з особливими освітніми потребами</t>
  </si>
  <si>
    <t>створення навчально-практичних центрів сучасної професійної (професійно-технічної) освіти</t>
  </si>
  <si>
    <t>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</si>
  <si>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</si>
  <si>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</si>
  <si>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</si>
  <si>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здійснення заходів щодо підтримки територій, що зазнали негативного впливу внаслідок збройного конфлікту на сході України</t>
  </si>
  <si>
    <t>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</si>
  <si>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забезпечення утримання соціальної інфраструктури міста Славутича</t>
  </si>
  <si>
    <t xml:space="preserve"> здійснення переданих з державного бюджету видатків з утримання закладів освіти та охорони здоров'я</t>
  </si>
  <si>
    <t>Субвенція спеціального фонду на:</t>
  </si>
  <si>
    <t>Субвенція загального фонду на:</t>
  </si>
  <si>
    <t>Субвенції з державного бюджету</t>
  </si>
  <si>
    <t xml:space="preserve">  Додаткова дотація з державного бюджету на:</t>
  </si>
  <si>
    <t xml:space="preserve">Назва місцевого бюджету адміністративно-територіальної одиниці  </t>
  </si>
  <si>
    <t>Код бюджету</t>
  </si>
  <si>
    <t>Міжбюджетні трансферти 
(інші дотації та субвенції) з Державного бюджету України місцевим бюджетам на 2020 рік</t>
  </si>
  <si>
    <t>"Про Державний бюджет України на 2020 рік"</t>
  </si>
  <si>
    <t xml:space="preserve">до Закону України </t>
  </si>
  <si>
    <t>Додаток № 6</t>
  </si>
  <si>
    <t>ВСЬОГО</t>
  </si>
  <si>
    <t>Бюджет Хмільницької сільської об’єднаної територіальної громади</t>
  </si>
  <si>
    <t>Бюджет Озерянської сільської об’єднаної територіальної громади</t>
  </si>
  <si>
    <t>Бюджет Киїнської сільської об’єднаної територіальної громади</t>
  </si>
  <si>
    <t>Бюджет Новобілоуської сільської об’єднаної територіальної громади</t>
  </si>
  <si>
    <t>Бюджет Борзнянської міської об’єднаної територіальної громади</t>
  </si>
  <si>
    <t>Бюджет Новгород-Сіверської міської об’єднаної територіальної громади</t>
  </si>
  <si>
    <r>
      <t>Бюджет Ніжинської міської об’єднаної територіальної громади</t>
    </r>
  </si>
  <si>
    <t>Бюджет Линовицької селищної об’єднаної територіальної громади</t>
  </si>
  <si>
    <t>25537000000</t>
  </si>
  <si>
    <t>Бюджет Городнянської міської об’єднаної територіальної громади</t>
  </si>
  <si>
    <t>25536000000</t>
  </si>
  <si>
    <t>Бюджет Варвинської селищної об’єднаної територіальної громади</t>
  </si>
  <si>
    <t>25535000000</t>
  </si>
  <si>
    <t>Бюджет Височанської сільської об’єднаної територіальної громади</t>
  </si>
  <si>
    <t>25534000000</t>
  </si>
  <si>
    <t>Бюджет Олишівської селищної об’єднаної територіальної громади</t>
  </si>
  <si>
    <t>25533000000</t>
  </si>
  <si>
    <t>Бюджет Холминської селищної об’єднаної територіальної громади</t>
  </si>
  <si>
    <t>25532000000</t>
  </si>
  <si>
    <t>Бюджет Талалаївської селищної об’єднаної територіальної громади</t>
  </si>
  <si>
    <t>25531000000</t>
  </si>
  <si>
    <t>Бюджет Срібнянської селищної об’єднаної територіальної громади</t>
  </si>
  <si>
    <t>25530000000</t>
  </si>
  <si>
    <t>Бюджет Сосницької селищної об’єднаної територіальної громади</t>
  </si>
  <si>
    <t>25529000000</t>
  </si>
  <si>
    <t>Бюджет Семенівської міської об’єднаної територіальної громади</t>
  </si>
  <si>
    <t>25528000000</t>
  </si>
  <si>
    <t>Бюджет Любецької селищної об’єднаної територіальної громади</t>
  </si>
  <si>
    <t>25527000000</t>
  </si>
  <si>
    <t>Бюджет Малодівицької селищної об’єднаної територіальної громади</t>
  </si>
  <si>
    <t>25526000000</t>
  </si>
  <si>
    <t>Бюджет Куликівської селищної об’єднаної територіальної громади</t>
  </si>
  <si>
    <t>25525000000</t>
  </si>
  <si>
    <t>Бюджет Ічнянської міської об’єднаної територіальної громади</t>
  </si>
  <si>
    <t>25524000000</t>
  </si>
  <si>
    <t>Бюджет Тупичівської сільської об’єднаної територіальної громади</t>
  </si>
  <si>
    <t>25523000000</t>
  </si>
  <si>
    <t>Бюджет Плисківської сільської об’єднаної територіальної громади</t>
  </si>
  <si>
    <t>25522000000</t>
  </si>
  <si>
    <t>Бюджет Бобровицької міської об’єднаної територіальної громади</t>
  </si>
  <si>
    <t>25521000000</t>
  </si>
  <si>
    <t>Бюджет Новобасанської сільської об’єднаної територіальної громади</t>
  </si>
  <si>
    <t>25520000000</t>
  </si>
  <si>
    <t>Бюджет Комарівської сільської об’єднаної територіальної громади</t>
  </si>
  <si>
    <t>25519000000</t>
  </si>
  <si>
    <t>Бюджет Козелецької селищної об’єднаної територіальної громади</t>
  </si>
  <si>
    <t>25518000000</t>
  </si>
  <si>
    <t>Бюджет Менської міської об’єднаної територіальної громади</t>
  </si>
  <si>
    <t>25517000000</t>
  </si>
  <si>
    <t>Бюджет Мринської сільської об’єднаної територіальної громади</t>
  </si>
  <si>
    <t>25516000000</t>
  </si>
  <si>
    <t>Бюджет Іванівської сільської об’єднаної територіальної громади</t>
  </si>
  <si>
    <t>25515000000</t>
  </si>
  <si>
    <t>Бюджет Михайло-Коцюбинської селищної об’єднаної територіальної громади</t>
  </si>
  <si>
    <t>25514000000</t>
  </si>
  <si>
    <t>Бюджет Лосинівської селищної об’єднаної територіальної громади</t>
  </si>
  <si>
    <t>25513000000</t>
  </si>
  <si>
    <t>Бюджет Коропської селищної об’єднаної територіальної громади</t>
  </si>
  <si>
    <t>25512000000</t>
  </si>
  <si>
    <t>Бюджет Гончарівської селищної об’єднаної територіальної громади</t>
  </si>
  <si>
    <t>25511000000</t>
  </si>
  <si>
    <t>Бюджет Сновської міської об’єднаної територіальної громади</t>
  </si>
  <si>
    <t>25510000000</t>
  </si>
  <si>
    <t>Бюджет Остерської міської об’єднаної територіальної громади</t>
  </si>
  <si>
    <t>25509000000</t>
  </si>
  <si>
    <t>Бюджет Носівської міської об’єднаної територіальної громади</t>
  </si>
  <si>
    <t>25508000000</t>
  </si>
  <si>
    <t>Бюджет Корюківської міської об’єднаної територіальної громади</t>
  </si>
  <si>
    <t>25507000000</t>
  </si>
  <si>
    <t>Бюджет Батуринської міської об’єднаної територіальної громади</t>
  </si>
  <si>
    <t>25506000000</t>
  </si>
  <si>
    <t>Бюджет Парафіївської селищної об’єднаної територіальної громади</t>
  </si>
  <si>
    <t>25505000000</t>
  </si>
  <si>
    <t>Бюджет Макіївської сільської об’єднаної територіальної громади</t>
  </si>
  <si>
    <t>25504000000</t>
  </si>
  <si>
    <t>Бюджет Кіптівської сільської об’єднаної територіальної громади</t>
  </si>
  <si>
    <t>25503000000</t>
  </si>
  <si>
    <t>Бюджет Деснянської селищної об’єднаної територіальної громади</t>
  </si>
  <si>
    <t>25502000000</t>
  </si>
  <si>
    <t>Бюджет Вертіївської сільської об’єднаної територіальної громади</t>
  </si>
  <si>
    <t>25501000000</t>
  </si>
  <si>
    <t>Районний бюджет Чернігівського району</t>
  </si>
  <si>
    <t>25321200000</t>
  </si>
  <si>
    <t>Районний бюджет Талалаївського району</t>
  </si>
  <si>
    <t>25320200000</t>
  </si>
  <si>
    <t>Районний бюджет Срібнянського району</t>
  </si>
  <si>
    <t>25319200000</t>
  </si>
  <si>
    <t>Районний бюджет Сосницького району</t>
  </si>
  <si>
    <t>25318200000</t>
  </si>
  <si>
    <t>Районний бюджет Семенівського району</t>
  </si>
  <si>
    <t>25317200000</t>
  </si>
  <si>
    <t>Районний бюджет Ріпкинського району</t>
  </si>
  <si>
    <t>25316200000</t>
  </si>
  <si>
    <t>Районний бюджет Прилуцького району</t>
  </si>
  <si>
    <t>25315200000</t>
  </si>
  <si>
    <t>Районний бюджет Носівського району</t>
  </si>
  <si>
    <t>25314200000</t>
  </si>
  <si>
    <t>Районний бюджет Новгород-Сіверського району</t>
  </si>
  <si>
    <t>25313200000</t>
  </si>
  <si>
    <t>Районний бюджет Ніжинського району</t>
  </si>
  <si>
    <t>25312200000</t>
  </si>
  <si>
    <t>Районний бюджет Менського району</t>
  </si>
  <si>
    <t>25311200000</t>
  </si>
  <si>
    <t>Районний бюджет Корюківського району</t>
  </si>
  <si>
    <t>25309200000</t>
  </si>
  <si>
    <t>Районний бюджет Коропського району</t>
  </si>
  <si>
    <t>25308200000</t>
  </si>
  <si>
    <t>Районний бюджет Козелецького району</t>
  </si>
  <si>
    <t>25307200000</t>
  </si>
  <si>
    <t>Районний бюджет Ічнянського району</t>
  </si>
  <si>
    <t>25306200000</t>
  </si>
  <si>
    <t>Районний бюджет Городнянського району</t>
  </si>
  <si>
    <t>25305200000</t>
  </si>
  <si>
    <t>Районний бюджет Варвинського району</t>
  </si>
  <si>
    <t>25304200000</t>
  </si>
  <si>
    <t>Районний бюджет Борзнянського району</t>
  </si>
  <si>
    <t>25303200000</t>
  </si>
  <si>
    <t>Районний бюджет Бобровицького району</t>
  </si>
  <si>
    <t>25302200000</t>
  </si>
  <si>
    <t>Районний бюджет Бахмацького району</t>
  </si>
  <si>
    <t>25301200000</t>
  </si>
  <si>
    <t>Бюджет міста Прилук</t>
  </si>
  <si>
    <t>25203100000</t>
  </si>
  <si>
    <t>Бюджет Новодністровської міської об’єднаної територіальної громади</t>
  </si>
  <si>
    <t>Бюджет Чагорської сільської об’єднаної територіальної громади</t>
  </si>
  <si>
    <t>Бюджет Хотинської міської об’єднаної територіальної громади</t>
  </si>
  <si>
    <t>Бюджет Ставчанської сільської об’єднаної територіальної громади</t>
  </si>
  <si>
    <t>Бюджет Неполоковецької селищної об’єднаної територіальної громади</t>
  </si>
  <si>
    <t>Бюджет Заставнівської міської об’єднаної територіальної громади</t>
  </si>
  <si>
    <t>Бюджет Герцаївської міської об’єднаної територіальної громади</t>
  </si>
  <si>
    <t>Бюджет Новоселицької міської об’єднаної територіальної громади</t>
  </si>
  <si>
    <t>24526000000</t>
  </si>
  <si>
    <t>Бюджет Кострижівської селищної об’єднаної територіальної громади</t>
  </si>
  <si>
    <t>24525000000</t>
  </si>
  <si>
    <t>Бюджет Юрковецької сільської об’єднаної територіальної громади</t>
  </si>
  <si>
    <t>24524000000</t>
  </si>
  <si>
    <t>Бюджет Вікнянської сільської об’єднаної територіальної громади</t>
  </si>
  <si>
    <t>24523000000</t>
  </si>
  <si>
    <t>Бюджет Магальської сільської об’єднаної територіальної громади</t>
  </si>
  <si>
    <t>24522000000</t>
  </si>
  <si>
    <t>Бюджет Кіцманської міської об’єднаної територіальної громади</t>
  </si>
  <si>
    <t>24521000000</t>
  </si>
  <si>
    <t>Бюджет Мамаївської сільської об’єднаної територіальної громади</t>
  </si>
  <si>
    <t>24520000000</t>
  </si>
  <si>
    <t>Бюджет Острицької сільської об’єднаної територіальної громади</t>
  </si>
  <si>
    <t>24519000000</t>
  </si>
  <si>
    <t>Бюджет Селятинської сільської об’єднаної територіальної громади</t>
  </si>
  <si>
    <t>24518000000</t>
  </si>
  <si>
    <t>Бюджет Конятинської сільської об’єднаної територіальної громади</t>
  </si>
  <si>
    <t>24517000000</t>
  </si>
  <si>
    <t>Бюджет Чудейської сільської об’єднаної територіальної громади</t>
  </si>
  <si>
    <t>24516000000</t>
  </si>
  <si>
    <t>Бюджет Тереблеченської сільської об’єднаної територіальної громади</t>
  </si>
  <si>
    <t>24515000000</t>
  </si>
  <si>
    <t>Бюджет Красноїльської селищної об’єднаної територіальної громади</t>
  </si>
  <si>
    <t>24514000000</t>
  </si>
  <si>
    <t>Бюджет Сторожинецької міської об’єднаної територіальної громади</t>
  </si>
  <si>
    <t>24513000000</t>
  </si>
  <si>
    <t>Бюджет Вижницької міської об’єднаної територіальної громади</t>
  </si>
  <si>
    <t>24512000000</t>
  </si>
  <si>
    <t>Бюджет Вашківецької міської об’єднаної територіальної громади</t>
  </si>
  <si>
    <t>24511000000</t>
  </si>
  <si>
    <t>Бюджет Усть-Путильської сільської об’єднаної територіальної громади</t>
  </si>
  <si>
    <t>24510000000</t>
  </si>
  <si>
    <t>Бюджет Сокирянської міської об’єднаної територіальної громади</t>
  </si>
  <si>
    <t>24509000000</t>
  </si>
  <si>
    <t>Бюджет Рукшинської сільської об’єднаної територіальної громади</t>
  </si>
  <si>
    <t>24508000000</t>
  </si>
  <si>
    <t>Бюджет Недобоївської сільської об’єднаної територіальної громади</t>
  </si>
  <si>
    <t>24507000000</t>
  </si>
  <si>
    <t>Бюджет Мамалигівської сільської об’єднаної територіальної громади</t>
  </si>
  <si>
    <t>24506000000</t>
  </si>
  <si>
    <t>Бюджет Клішковецької сільської об’єднаної територіальної громади</t>
  </si>
  <si>
    <t>24505000000</t>
  </si>
  <si>
    <t>Бюджет Глибоцької селищної об’єднаної територіальної громади</t>
  </si>
  <si>
    <t>24504000000</t>
  </si>
  <si>
    <t>Бюджет Волоківської сільської об’єднаної територіальної громади</t>
  </si>
  <si>
    <t>24503000000</t>
  </si>
  <si>
    <t>Бюджет Великокучурівської сільської об’єднаної територіальної громади</t>
  </si>
  <si>
    <t>24502000000</t>
  </si>
  <si>
    <t>Бюджет Вашковецької сільської об’єднаної територіальної громади</t>
  </si>
  <si>
    <t>24501000000</t>
  </si>
  <si>
    <t>Районний бюджет Хотинського району</t>
  </si>
  <si>
    <t>24311200000</t>
  </si>
  <si>
    <t>Районний бюджет Сторожинецького району</t>
  </si>
  <si>
    <t>24310200000</t>
  </si>
  <si>
    <t>Районний бюджет Сокирянського району</t>
  </si>
  <si>
    <t>24309200000</t>
  </si>
  <si>
    <t>Районний бюджет Путильського району</t>
  </si>
  <si>
    <t>24308200000</t>
  </si>
  <si>
    <t>Районний бюджет Новоселицького району</t>
  </si>
  <si>
    <t>24307200000</t>
  </si>
  <si>
    <t>Районний бюджет Кіцманського району</t>
  </si>
  <si>
    <t>24306200000</t>
  </si>
  <si>
    <t>Районний бюджет Кельменецького району</t>
  </si>
  <si>
    <t>24305200000</t>
  </si>
  <si>
    <t>Районний бюджет Заставнівського району</t>
  </si>
  <si>
    <t>24304200000</t>
  </si>
  <si>
    <t>Районний бюджет Глибоцького району</t>
  </si>
  <si>
    <t>24303200000</t>
  </si>
  <si>
    <t>Районний бюджет Герцаївського району</t>
  </si>
  <si>
    <t>24302200000</t>
  </si>
  <si>
    <t>Районний бюджет Вижницького району</t>
  </si>
  <si>
    <t>24301200000</t>
  </si>
  <si>
    <t>Бюджет міста Чернівців</t>
  </si>
  <si>
    <t>24201100000</t>
  </si>
  <si>
    <t>Обласний бюджет Чернівецької області</t>
  </si>
  <si>
    <t>Бюджет Драбівської селищної об’єднаної територіальної громади</t>
  </si>
  <si>
    <t>Бюджет Канівської міської об’єднаної територіальної громади</t>
  </si>
  <si>
    <t>Бюджет Шевченківської сільської об’єднаної територіальної громади</t>
  </si>
  <si>
    <t>Бюджет Чигиринської міської об’єднаної територіальної громади</t>
  </si>
  <si>
    <t>Бюджет Червонослобідської сільської об’єднаної територіальної громади</t>
  </si>
  <si>
    <t>Бюджет Хлистунівської сільської об’єднаної територіальної громади</t>
  </si>
  <si>
    <t>Бюджет Тернівської сільської об’єднаної територіальної громади</t>
  </si>
  <si>
    <t>Бюджет Таганчанської сільської об’єднаної територіальної громади</t>
  </si>
  <si>
    <t>Бюджет Сагунівської сільської об’єднаної територіальної громади</t>
  </si>
  <si>
    <t>Бюджет Русько-Полянської сільської об’єднаної територіальної громади</t>
  </si>
  <si>
    <t>Бюджет Плешканівської сільської об’єднаної територіальної громади</t>
  </si>
  <si>
    <t>Бюджет Михайлівської  сільської об’єднаної територіальної громади</t>
  </si>
  <si>
    <t>Бюджет Межиріцької сільської об’єднаної територіальної громади</t>
  </si>
  <si>
    <t>Бюджет Медведівської сільської об’єднаної територіальної громади</t>
  </si>
  <si>
    <t>Бюджет Литвинецької сільської об’єднаної територіальної громади</t>
  </si>
  <si>
    <t>Бюджет Лисянської селищної об’єднаної територіальної громади</t>
  </si>
  <si>
    <t>Бюджет Лип’янської сільської об’єднаної територіальної громади</t>
  </si>
  <si>
    <t>Бюджет Леськівської сільської об’єднаної територіальної громади</t>
  </si>
  <si>
    <t>Бюджет Лебедівської сільської об’єднаної територіальної громади</t>
  </si>
  <si>
    <t>Бюджет Ладижинської сільської об’єднаної територіальної громади</t>
  </si>
  <si>
    <t>Бюджет Дмитрушківської сільської об’єднаної територіальної громади</t>
  </si>
  <si>
    <t>Бюджет Водяницької сільської об’єднаної територіальної громади</t>
  </si>
  <si>
    <t>Бюджет Вільшанської селищної об’єднаної територіальної громади</t>
  </si>
  <si>
    <t>Бюджет Великохутірської сільської об’єднаної територіальної громади</t>
  </si>
  <si>
    <t>Бюджет Бужанської сільської об’єднаної територіальної громади</t>
  </si>
  <si>
    <t>Бюджет Бобрицької сільської об’єднаної територіальної громади</t>
  </si>
  <si>
    <t>Бюджет Березняківської сільської об’єднаної територіальної громади</t>
  </si>
  <si>
    <t>Бюджет Баландинської сільської об’єднаної територіальної громади</t>
  </si>
  <si>
    <t>Бюджет Балаклеївської сільської об’єднаної територіальної громади</t>
  </si>
  <si>
    <t>Бюджет Буцької селищної об’єднаної територіальної громади</t>
  </si>
  <si>
    <t>23526000000</t>
  </si>
  <si>
    <t>Бюджет Михайлівської сільської об’єднаної територіальної громади</t>
  </si>
  <si>
    <t>23525000000</t>
  </si>
  <si>
    <t>Бюджет Зорівської сільської об’єднаної територіальної громади</t>
  </si>
  <si>
    <t>23524000000</t>
  </si>
  <si>
    <t>Бюджет Матусівської сільської об’єднаної територіальної громади</t>
  </si>
  <si>
    <t>23523000000</t>
  </si>
  <si>
    <t>Бюджет Іркліївської сільської об’єднаної територіальної громади</t>
  </si>
  <si>
    <t>23522000000</t>
  </si>
  <si>
    <t>Бюджет Степанківської сільської об’єднаної територіальної громади</t>
  </si>
  <si>
    <t>23521000000</t>
  </si>
  <si>
    <t>Бюджет Паланської сільської об’єднаної територіальної громади</t>
  </si>
  <si>
    <t>23520000000</t>
  </si>
  <si>
    <t>Бюджет Іваньківської сільської об’єднаної територіальної громади</t>
  </si>
  <si>
    <t>23519000000</t>
  </si>
  <si>
    <t>Бюджет Моринської сільської об’єднаної територіальної громади</t>
  </si>
  <si>
    <t>23518000000</t>
  </si>
  <si>
    <t>Бюджет Карашинської сільської об’єднаної територіальної громади</t>
  </si>
  <si>
    <t>23517000000</t>
  </si>
  <si>
    <t>Бюджет Ліплявської сільської об’єднаної територіальної громади</t>
  </si>
  <si>
    <t>23516000000</t>
  </si>
  <si>
    <t>Бюджет Кам’янської міської об’єднаної територіальної громади</t>
  </si>
  <si>
    <t>23515000000</t>
  </si>
  <si>
    <t>Бюджет Жашківської міської об’єднаної територіальної громади</t>
  </si>
  <si>
    <t>23514000000</t>
  </si>
  <si>
    <t>Бюджет Соколівської сільської об’єднаної територіальної громади</t>
  </si>
  <si>
    <t>23513000000</t>
  </si>
  <si>
    <t>Бюджет Бузівської сільської об’єднаної територіальної громади</t>
  </si>
  <si>
    <t>23512000000</t>
  </si>
  <si>
    <t>Бюджет Мліївської сільської об’єднаної територіальної громади</t>
  </si>
  <si>
    <t>23511000000</t>
  </si>
  <si>
    <t>Бюджет Степанецької сільської об’єднаної територіальної громади</t>
  </si>
  <si>
    <t>23510000000</t>
  </si>
  <si>
    <t>Бюджет Шполянської міської об’єднаної територіальної громади</t>
  </si>
  <si>
    <t>23509000000</t>
  </si>
  <si>
    <t>Бюджет Ротмістрівської сільської об’єднаної територіальної громади</t>
  </si>
  <si>
    <t>23508000000</t>
  </si>
  <si>
    <t>Бюджет Селищенської сільської об’єднаної територіальної громади</t>
  </si>
  <si>
    <t>23507000000</t>
  </si>
  <si>
    <t>Бюджет Набутівської сільської об’єднаної територіальної громади</t>
  </si>
  <si>
    <t>23506000000</t>
  </si>
  <si>
    <t>Бюджет Стеблівської селищної об’єднаної територіальної громади</t>
  </si>
  <si>
    <t>23505000000</t>
  </si>
  <si>
    <t>Бюджет Тальнівської міської об’єднаної територіальної громади</t>
  </si>
  <si>
    <t>23504000000</t>
  </si>
  <si>
    <t>Бюджет Мокрокалигірської сільської об’єднаної територіальної громади</t>
  </si>
  <si>
    <t>23503000000</t>
  </si>
  <si>
    <t>Бюджет Єрківської селищної об’єднаної територіальної громади</t>
  </si>
  <si>
    <t>23502000000</t>
  </si>
  <si>
    <t>Бюджет Білозірської сільської об’єднаної територіальної громади</t>
  </si>
  <si>
    <t>23501000000</t>
  </si>
  <si>
    <t>Районний бюджет Шполянського району</t>
  </si>
  <si>
    <t>23320200000</t>
  </si>
  <si>
    <t>Районний бюджет Чорнобаївського району</t>
  </si>
  <si>
    <t>23319200000</t>
  </si>
  <si>
    <t>Районний бюджет Чигиринського району</t>
  </si>
  <si>
    <t>23318200000</t>
  </si>
  <si>
    <t>Районний бюджет Черкаського району</t>
  </si>
  <si>
    <t>23317200000</t>
  </si>
  <si>
    <t>Районний бюджет Христинівського району</t>
  </si>
  <si>
    <t>23316200000</t>
  </si>
  <si>
    <t>Районний бюджет Уманського району</t>
  </si>
  <si>
    <t>23315200000</t>
  </si>
  <si>
    <t>Районний бюджет Тальнівського району</t>
  </si>
  <si>
    <t>23314200000</t>
  </si>
  <si>
    <t>Районний бюджет Смілянського району</t>
  </si>
  <si>
    <t>23313200000</t>
  </si>
  <si>
    <t>Районний бюджет Монастирищенського району</t>
  </si>
  <si>
    <t>23312200000</t>
  </si>
  <si>
    <t>Районний бюджет Маньківського району</t>
  </si>
  <si>
    <t>23311200000</t>
  </si>
  <si>
    <t>Районний бюджет Лисянського району</t>
  </si>
  <si>
    <t>23310200000</t>
  </si>
  <si>
    <t>Районний бюджет Корсунь-Шевченківського району</t>
  </si>
  <si>
    <t>23309200000</t>
  </si>
  <si>
    <t>Районний бюджет Катеринопільського району</t>
  </si>
  <si>
    <t>23308200000</t>
  </si>
  <si>
    <t>Районний бюджет Канівського району</t>
  </si>
  <si>
    <t>23307200000</t>
  </si>
  <si>
    <t>Районний бюджет Кам’янського району</t>
  </si>
  <si>
    <t>23306200000</t>
  </si>
  <si>
    <t>Районний бюджет Золотоніського району</t>
  </si>
  <si>
    <t>23305200000</t>
  </si>
  <si>
    <t>Районний бюджет Звенигородського району</t>
  </si>
  <si>
    <t>23304200000</t>
  </si>
  <si>
    <t>Районний бюджет Жашківського району</t>
  </si>
  <si>
    <t>23303200000</t>
  </si>
  <si>
    <t>Районний бюджет Драбівського району</t>
  </si>
  <si>
    <t>23302200000</t>
  </si>
  <si>
    <t>Районний бюджет Городищенського району</t>
  </si>
  <si>
    <t>23301200000</t>
  </si>
  <si>
    <t>Бюджет міста Умані</t>
  </si>
  <si>
    <t>23206100000</t>
  </si>
  <si>
    <t>Бюджет міста Сміли</t>
  </si>
  <si>
    <t>23205100000</t>
  </si>
  <si>
    <t>Бюджет міста Золотоноші</t>
  </si>
  <si>
    <t>23203100000</t>
  </si>
  <si>
    <t>Бюджет міста Ватутіного</t>
  </si>
  <si>
    <t>23202100000</t>
  </si>
  <si>
    <t>Бюджет міста Черкас</t>
  </si>
  <si>
    <t>23201100000</t>
  </si>
  <si>
    <t xml:space="preserve">Бюджет Плужненської сільської об’єднаної територіальної громади </t>
  </si>
  <si>
    <t>Бюджет Нетішинської міської об’єднаної територіальної громади</t>
  </si>
  <si>
    <t>Бюджет Славутської міської об’єднаної територіальної громади</t>
  </si>
  <si>
    <t>Бюджет Ямпільської селищної об’єднаної територіальної громади</t>
  </si>
  <si>
    <t>Бюджет Улашанівської сільської об’єднаної територіальної громади</t>
  </si>
  <si>
    <t>Бюджет Новоставецької сільської об’єднаної територіальної громади</t>
  </si>
  <si>
    <t>Бюджет Шаровечківської сільської об’єднаної територіальної громади</t>
  </si>
  <si>
    <t>Бюджет Білогірської селищної об’єднаної територіальної громади</t>
  </si>
  <si>
    <t>Бюджет Баламутівської сільської об’єднаної територіальної громади</t>
  </si>
  <si>
    <t>22539000000</t>
  </si>
  <si>
    <t>Бюджет Крупецької сільської об’єднаної територіальної громади</t>
  </si>
  <si>
    <t>22538000000</t>
  </si>
  <si>
    <t>Бюджет Староушицької селищної об’єднаної територіальної громади</t>
  </si>
  <si>
    <t>22537000000</t>
  </si>
  <si>
    <t>Бюджет Жванецької сільської об’єднаної територіальної громади</t>
  </si>
  <si>
    <t>22536000000</t>
  </si>
  <si>
    <t>Бюджет Смотрицької селищної об’єднаної територіальної громади</t>
  </si>
  <si>
    <t>22535000000</t>
  </si>
  <si>
    <t>Бюджет Вовковинецької селищної об’єднаної територіальної громади</t>
  </si>
  <si>
    <t>22534000000</t>
  </si>
  <si>
    <t>Бюджет Грицівської селищної об’єднаної територіальної громади</t>
  </si>
  <si>
    <t>22533000000</t>
  </si>
  <si>
    <t>Бюджет Солобковецької сільської об’єднаної територіальної громади</t>
  </si>
  <si>
    <t>22532000000</t>
  </si>
  <si>
    <t>Бюджет Олешинської сільської об’єднаної територіальної громади</t>
  </si>
  <si>
    <t>22531000000</t>
  </si>
  <si>
    <t>Бюджет Красилівської міської об’єднаної територіальної громади</t>
  </si>
  <si>
    <t>22530000000</t>
  </si>
  <si>
    <t>Бюджет Антонінської селищної об’єднаної територіальної громади</t>
  </si>
  <si>
    <t>22529000000</t>
  </si>
  <si>
    <t>Бюджет Слобідсько-Кульчієвецької сільської об’єднаної територіальної громади</t>
  </si>
  <si>
    <t>22528000000</t>
  </si>
  <si>
    <t>Бюджет Городоцької міської об’єднаної територіальної громади</t>
  </si>
  <si>
    <t>22527000000</t>
  </si>
  <si>
    <t>Бюджет Судилківської сільської об’єднаної територіальної громади</t>
  </si>
  <si>
    <t>22526000000</t>
  </si>
  <si>
    <t>Бюджет Ленковецької сільської об’єднаної територіальної громади</t>
  </si>
  <si>
    <t>22525000000</t>
  </si>
  <si>
    <t>Бюджет Гуківської сільської об’єднаної територіальної громади</t>
  </si>
  <si>
    <t>22524000000</t>
  </si>
  <si>
    <t>Бюджет Чемеровецької селищної об’єднаної територіальної громади</t>
  </si>
  <si>
    <t>22523000000</t>
  </si>
  <si>
    <t>Бюджет Чорноострівської селищної об’єднаної територіальної громади</t>
  </si>
  <si>
    <t>22522000000</t>
  </si>
  <si>
    <t>Бюджет Старосинявської селищної об’єднаної територіальної громади</t>
  </si>
  <si>
    <t>22521000000</t>
  </si>
  <si>
    <t>Бюджет Сатанівської селищної об’єднаної територіальної громади</t>
  </si>
  <si>
    <t>22520000000</t>
  </si>
  <si>
    <t>Бюджет Розсошанської сільської об’єднаної територіальної громади</t>
  </si>
  <si>
    <t>22519000000</t>
  </si>
  <si>
    <t>Бюджет Понінківської селищної об’єднаної територіальної громади</t>
  </si>
  <si>
    <t>22518000000</t>
  </si>
  <si>
    <t>Бюджет Полонської міської об’єднаної територіальної громади</t>
  </si>
  <si>
    <t>22517000000</t>
  </si>
  <si>
    <t>Бюджет Новоушицької селищної об’єднаної територіальної громади</t>
  </si>
  <si>
    <t>22516000000</t>
  </si>
  <si>
    <t>Бюджет Наркевицької селищної об’єднаної територіальної громади</t>
  </si>
  <si>
    <t>22515000000</t>
  </si>
  <si>
    <t>Бюджет Меджибізької селищної об’єднаної територіальної громади</t>
  </si>
  <si>
    <t>22514000000</t>
  </si>
  <si>
    <t>Бюджет Маківської сільської об’єднаної територіальної громади</t>
  </si>
  <si>
    <t>22513000000</t>
  </si>
  <si>
    <t>Бюджет Лісовогринівецької сільської об’єднаної територіальної громади</t>
  </si>
  <si>
    <t>22512000000</t>
  </si>
  <si>
    <t>Бюджет Летичівської селищної об’єднаної територіальної громади</t>
  </si>
  <si>
    <t>22511000000</t>
  </si>
  <si>
    <t>Бюджет Колибаївської сільської об’єднаної територіальної громади</t>
  </si>
  <si>
    <t>22510000000</t>
  </si>
  <si>
    <t>Бюджет Китайгородської сільської об’єднаної територіальної громади</t>
  </si>
  <si>
    <t>22509000000</t>
  </si>
  <si>
    <t>Бюджет Дунаєвецької селищної об’єднаної територіальної громади</t>
  </si>
  <si>
    <t>22508000000</t>
  </si>
  <si>
    <t>Бюджет Дунаєвецької міської об’єднаної територіальної громади</t>
  </si>
  <si>
    <t>22507000000</t>
  </si>
  <si>
    <t>Бюджет Гуменецької сільської об’єднаної територіальної громади</t>
  </si>
  <si>
    <t>22506000000</t>
  </si>
  <si>
    <t>Бюджет Гвардійської сільської об’єднаної територіальної громади</t>
  </si>
  <si>
    <t>22505000000</t>
  </si>
  <si>
    <t>Бюджет Ганнопільської сільської об’єднаної територіальної громади</t>
  </si>
  <si>
    <t>22504000000</t>
  </si>
  <si>
    <t>Бюджет Волочиської міської об’єднаної територіальної громади</t>
  </si>
  <si>
    <t>22503000000</t>
  </si>
  <si>
    <t>Бюджет Війтовецької селищної об’єднаної територіальної громади</t>
  </si>
  <si>
    <t>22502000000</t>
  </si>
  <si>
    <t>Бюджет Берездівської сільської об’єднаної територіальної громади</t>
  </si>
  <si>
    <t>22501000000</t>
  </si>
  <si>
    <t>Районний бюджет Ярмолинецького району</t>
  </si>
  <si>
    <t>22320200000</t>
  </si>
  <si>
    <t>Районний бюджет Шепетівського району</t>
  </si>
  <si>
    <t>22319200000</t>
  </si>
  <si>
    <t>Районний бюджет Чемеровецького району</t>
  </si>
  <si>
    <t>22318200000</t>
  </si>
  <si>
    <t>Районний бюджет Хмельницького району</t>
  </si>
  <si>
    <t>22317200000</t>
  </si>
  <si>
    <t>Районний бюджет Теофіпольського району</t>
  </si>
  <si>
    <t>22316200000</t>
  </si>
  <si>
    <t>Районний бюджет Старокостянтинівського району</t>
  </si>
  <si>
    <t>22314200000</t>
  </si>
  <si>
    <t>Районний бюджет Славутського району</t>
  </si>
  <si>
    <t>22313200000</t>
  </si>
  <si>
    <t>Районний бюджет Полонського району</t>
  </si>
  <si>
    <t>22312200000</t>
  </si>
  <si>
    <t>Районний бюджет Новоушицького району</t>
  </si>
  <si>
    <t>22311200000</t>
  </si>
  <si>
    <t>Районний бюджет Красилівського району</t>
  </si>
  <si>
    <t>22309200000</t>
  </si>
  <si>
    <t>Районний бюджет Кам’янець-Подільського району</t>
  </si>
  <si>
    <t>22308200000</t>
  </si>
  <si>
    <t>Районний бюджет Ізяславського району</t>
  </si>
  <si>
    <t>22307200000</t>
  </si>
  <si>
    <t>Районний бюджет Деражнянського району</t>
  </si>
  <si>
    <t>22305200000</t>
  </si>
  <si>
    <t>Районний бюджет Городоцького району</t>
  </si>
  <si>
    <t>22304200000</t>
  </si>
  <si>
    <t>Районний бюджет Волочиського району</t>
  </si>
  <si>
    <t>22303200000</t>
  </si>
  <si>
    <t>Районний бюджет Віньковецького району</t>
  </si>
  <si>
    <t>22302200000</t>
  </si>
  <si>
    <t>Районний бюджет Білогірського району</t>
  </si>
  <si>
    <t>22301200000</t>
  </si>
  <si>
    <t>Бюджет міста Шепетівки</t>
  </si>
  <si>
    <t>22206100000</t>
  </si>
  <si>
    <t>Бюджет міста Старокостянтинова</t>
  </si>
  <si>
    <t>22205100000</t>
  </si>
  <si>
    <t>Бюджет міста Кам’янець-Подільського</t>
  </si>
  <si>
    <t>22202100000</t>
  </si>
  <si>
    <t>Бюджет міста Хмельницького</t>
  </si>
  <si>
    <t>22201100000</t>
  </si>
  <si>
    <t>Бюджет Шляхівської сільської об’єднаної територіальної громади</t>
  </si>
  <si>
    <t>Бюджет Милівської сільської об’єднаної територіальної громади</t>
  </si>
  <si>
    <t>Бюджет Голопристанської міської об’єднаної територіальної громади</t>
  </si>
  <si>
    <t>Бюджет Новокаховської міської об’єднаної територіальної громади</t>
  </si>
  <si>
    <t>Бюджет Новорайської сільської об’єднаної територіальної громади</t>
  </si>
  <si>
    <t>Бюджет Роздольненської сільської об’єднаної територіальної громади</t>
  </si>
  <si>
    <t>21526000000</t>
  </si>
  <si>
    <t>Бюджет Долматівської сільської об’єднаної територіальної громади</t>
  </si>
  <si>
    <t>21525000000</t>
  </si>
  <si>
    <t>Бюджет Любимівської селищної об’єднаної територіальної громади</t>
  </si>
  <si>
    <t>21524000000</t>
  </si>
  <si>
    <t>Бюджет Ювілейної сільської об’єднаної територіальної громади</t>
  </si>
  <si>
    <t>21523000000</t>
  </si>
  <si>
    <t>Бюджет Іванівської селищної об’єднаної територіальної громади</t>
  </si>
  <si>
    <t>21522000000</t>
  </si>
  <si>
    <t>Бюджет Костянтинівської сільської об’єднаної територіальної громади</t>
  </si>
  <si>
    <t>21521000000</t>
  </si>
  <si>
    <t>Бюджет Чулаківської сільської об’єднаної територіальної громади</t>
  </si>
  <si>
    <t>21520000000</t>
  </si>
  <si>
    <t>Бюджет Бехтерської сільської об’єднаної територіальної громади</t>
  </si>
  <si>
    <t>21519000000</t>
  </si>
  <si>
    <t>Бюджет Високопільської селищної об’єднаної територіальної громади</t>
  </si>
  <si>
    <t>21518000000</t>
  </si>
  <si>
    <t>Бюджет Борозенської сільської об’єднаної територіальної громади</t>
  </si>
  <si>
    <t>21517000000</t>
  </si>
  <si>
    <t>Бюджет Білозерської селищної об’єднаної територіальної громади</t>
  </si>
  <si>
    <t>21516000000</t>
  </si>
  <si>
    <t>Бюджет Станіславської сільської об’єднаної територіальної громади</t>
  </si>
  <si>
    <t>21515000000</t>
  </si>
  <si>
    <t>Бюджет Горностаївської селищної об’єднаної територіальної громади</t>
  </si>
  <si>
    <t>21514000000</t>
  </si>
  <si>
    <t>Бюджет Виноградівської сільської об’єднаної територіальної громади</t>
  </si>
  <si>
    <t>21513000000</t>
  </si>
  <si>
    <t>Бюджет Хрестівської сільської об’єднаної територіальної громади</t>
  </si>
  <si>
    <t>21512000000</t>
  </si>
  <si>
    <t>Бюджет Тавричанської сільської об’єднаної територіальної громади</t>
  </si>
  <si>
    <t>21511000000</t>
  </si>
  <si>
    <t>Бюджет Музиківської сільської об’єднаної територіальної громади</t>
  </si>
  <si>
    <t>21510000000</t>
  </si>
  <si>
    <t>Бюджет Присиваської сільської об’єднаної територіальної громади</t>
  </si>
  <si>
    <t>21509000000</t>
  </si>
  <si>
    <t>Бюджет Гладківської сільської об’єднаної територіальної громади</t>
  </si>
  <si>
    <t>21508000000</t>
  </si>
  <si>
    <t>Бюджет Великокопанівської сільської об’єднаної територіальної громади</t>
  </si>
  <si>
    <t>21507000000</t>
  </si>
  <si>
    <t>Бюджет Зеленопідської сільської об’єднаної територіальної громади</t>
  </si>
  <si>
    <t>21506000000</t>
  </si>
  <si>
    <t>Бюджет Чаплинської селищної об’єднаної територіальної громади</t>
  </si>
  <si>
    <t>21505000000</t>
  </si>
  <si>
    <t>Бюджет Мирненської селищної об’єднаної територіальної громади</t>
  </si>
  <si>
    <t>21504000000</t>
  </si>
  <si>
    <t>Бюджет Каланчацької селищної об’єднаної територіальної громади</t>
  </si>
  <si>
    <t>21503000000</t>
  </si>
  <si>
    <t>Бюджет Асканії-Нової селищної об’єднаної територіальної громади</t>
  </si>
  <si>
    <t>21502000000</t>
  </si>
  <si>
    <t>Бюджет Кочубеївської сільської об’єднаної територіальної громади</t>
  </si>
  <si>
    <t>21501000000</t>
  </si>
  <si>
    <t>Районний бюджет Чаплинського району</t>
  </si>
  <si>
    <t>21318200000</t>
  </si>
  <si>
    <t>Районний бюджет Олешківського району</t>
  </si>
  <si>
    <t>21317200000</t>
  </si>
  <si>
    <t>Районний бюджет Скадовського району</t>
  </si>
  <si>
    <t>21316200000</t>
  </si>
  <si>
    <t>Районний бюджет Новотроїцького району</t>
  </si>
  <si>
    <t>21315200000</t>
  </si>
  <si>
    <t>Районний бюджет Нововоронцовського району</t>
  </si>
  <si>
    <t>21314200000</t>
  </si>
  <si>
    <t>Районний бюджет Нижньосiрогозького району</t>
  </si>
  <si>
    <t>21313200000</t>
  </si>
  <si>
    <t>Районний бюджет Каховського району</t>
  </si>
  <si>
    <t>21312200000</t>
  </si>
  <si>
    <t>Районний бюджет Каланчацького району</t>
  </si>
  <si>
    <t>21311200000</t>
  </si>
  <si>
    <t>Районний бюджет Iванiвського району</t>
  </si>
  <si>
    <t>21310200000</t>
  </si>
  <si>
    <t>Районний бюджет Голопристанського району</t>
  </si>
  <si>
    <t>21308200000</t>
  </si>
  <si>
    <t>Районний бюджет Генiчеського району</t>
  </si>
  <si>
    <t>21307200000</t>
  </si>
  <si>
    <t>Районний бюджет Високопiльського району</t>
  </si>
  <si>
    <t>21306200000</t>
  </si>
  <si>
    <t>Районний бюджет Верхньорогачицького району</t>
  </si>
  <si>
    <t>21305200000</t>
  </si>
  <si>
    <t>Районний бюджет Великоолександрiвського району</t>
  </si>
  <si>
    <t>21304200000</t>
  </si>
  <si>
    <t>Районний бюджет Великолепетиського району</t>
  </si>
  <si>
    <t>21303200000</t>
  </si>
  <si>
    <t>Районний бюджет Бiлозерського району</t>
  </si>
  <si>
    <t>21302200000</t>
  </si>
  <si>
    <t>Районний бюджет Бериславського району</t>
  </si>
  <si>
    <t>21301200000</t>
  </si>
  <si>
    <t>Бюджет міста Каховки</t>
  </si>
  <si>
    <t>21202100000</t>
  </si>
  <si>
    <t>Бюджет міста Херсона</t>
  </si>
  <si>
    <t>21201100000</t>
  </si>
  <si>
    <t>Обласний бюджет Херсонської областi</t>
  </si>
  <si>
    <t>Бюджет Ізюмської міської об’єднаної територіальної громади</t>
  </si>
  <si>
    <t>Бюджет Лозівської міської об’єднаної територіальної громади</t>
  </si>
  <si>
    <t>Бюджет Старовірівської сільської об’єднаної територіальної громади</t>
  </si>
  <si>
    <t>Бюджет Пісочинської селищної об’єднаної територіальної громади</t>
  </si>
  <si>
    <t>Бюджет Великобурлуцької селищної об’єднаної територіальної громади</t>
  </si>
  <si>
    <t>Бюджет Малинівської селищної об’єднаної територіальної громади</t>
  </si>
  <si>
    <t>20512000000</t>
  </si>
  <si>
    <t>Бюджет Наталинської сільської об’єднаної територіальної громади</t>
  </si>
  <si>
    <t>20511000000</t>
  </si>
  <si>
    <t>Бюджет Коломацької селищної об’єднаної територіальної громади</t>
  </si>
  <si>
    <t>20510000000</t>
  </si>
  <si>
    <t>Бюджет Оскільської сільської об’єднаної територіальної громади</t>
  </si>
  <si>
    <t>20509000000</t>
  </si>
  <si>
    <t>Бюджет Золочівської селищної об’єднаної територіальної громади</t>
  </si>
  <si>
    <t>20508000000</t>
  </si>
  <si>
    <t>Бюджет Зачепилівської селищної об’єднаної територіальної громади</t>
  </si>
  <si>
    <t>20507000000</t>
  </si>
  <si>
    <t>Бюджет Малоданилівської селищної об’єднаної територіальної громади</t>
  </si>
  <si>
    <t>20506000000</t>
  </si>
  <si>
    <t>Бюджет Нововодолазької селищної об’єднаної територіальної громади</t>
  </si>
  <si>
    <t>20505000000</t>
  </si>
  <si>
    <t>Бюджет Роганської селищної об’єднаної територіальної громади</t>
  </si>
  <si>
    <t>20504000000</t>
  </si>
  <si>
    <t>Бюджет Чкаловської селищної об’єднаної територіальної громади</t>
  </si>
  <si>
    <t>20503000000</t>
  </si>
  <si>
    <t>Бюджет Мереф’янської міської об’єднаної територіальної громади</t>
  </si>
  <si>
    <t>20502000000</t>
  </si>
  <si>
    <t>Бюджет Старосалтівської селищної об’єднаної територіальної громади</t>
  </si>
  <si>
    <t>20501000000</t>
  </si>
  <si>
    <t>Районний бюджет Шевченківського району</t>
  </si>
  <si>
    <t>20327200000</t>
  </si>
  <si>
    <t>Районний бюджет Чугуївського району</t>
  </si>
  <si>
    <t>20326200000</t>
  </si>
  <si>
    <t>Районний бюджет Сахновщинського району</t>
  </si>
  <si>
    <t>20324200000</t>
  </si>
  <si>
    <t>Районний бюджет Печенізького району</t>
  </si>
  <si>
    <t>20323200000</t>
  </si>
  <si>
    <t>Районний бюджет Первомайського району</t>
  </si>
  <si>
    <t>20322200000</t>
  </si>
  <si>
    <t>Районний бюджет Нововодолазького району</t>
  </si>
  <si>
    <t>20321200000</t>
  </si>
  <si>
    <t>Районний бюджет Лозівського району</t>
  </si>
  <si>
    <t>20320200000</t>
  </si>
  <si>
    <t>Районний бюджет Куп’янського району</t>
  </si>
  <si>
    <t>20319200000</t>
  </si>
  <si>
    <t>Районний бюджет Краснокутського району</t>
  </si>
  <si>
    <t>20318200000</t>
  </si>
  <si>
    <t>Районний бюджет Красноградського району</t>
  </si>
  <si>
    <t>20317200000</t>
  </si>
  <si>
    <t>Районний бюджет Кегичівського району</t>
  </si>
  <si>
    <t>20315200000</t>
  </si>
  <si>
    <t>Районний бюджет Ізюмського району</t>
  </si>
  <si>
    <t>20314200000</t>
  </si>
  <si>
    <t>Районний бюджет Золочівського району</t>
  </si>
  <si>
    <t>20313200000</t>
  </si>
  <si>
    <t>Районний бюджет Зміївського району</t>
  </si>
  <si>
    <t>20312200000</t>
  </si>
  <si>
    <t>Районний бюджет Зачепилівського району</t>
  </si>
  <si>
    <t>20311200000</t>
  </si>
  <si>
    <t>Районний бюджет Дергачівського району</t>
  </si>
  <si>
    <t>20310200000</t>
  </si>
  <si>
    <t>Районний бюджет Дворічанського району</t>
  </si>
  <si>
    <t>20309200000</t>
  </si>
  <si>
    <t>Районний бюджет Вовчанського району</t>
  </si>
  <si>
    <t>20308200000</t>
  </si>
  <si>
    <t>Районний бюджет Великобурлуцького району</t>
  </si>
  <si>
    <t>20307200000</t>
  </si>
  <si>
    <t>Районний бюджет Валківського району</t>
  </si>
  <si>
    <t>20306200000</t>
  </si>
  <si>
    <t>Районний бюджет Борівського району</t>
  </si>
  <si>
    <t>20305200000</t>
  </si>
  <si>
    <t>Районний бюджет Богодухівського району</t>
  </si>
  <si>
    <t>20304200000</t>
  </si>
  <si>
    <t>Районний бюджет Близнюківського району</t>
  </si>
  <si>
    <t>20303200000</t>
  </si>
  <si>
    <t>Районний бюджет Барвінківського району</t>
  </si>
  <si>
    <t>20302200000</t>
  </si>
  <si>
    <t>Районний бюджет Балаклійського району</t>
  </si>
  <si>
    <t>20301200000</t>
  </si>
  <si>
    <t>Бюджет міста Чугуєва</t>
  </si>
  <si>
    <t>20207100000</t>
  </si>
  <si>
    <t>Бюджет міста Первомайського</t>
  </si>
  <si>
    <t>20206100000</t>
  </si>
  <si>
    <t>Бюджет міста Люботина</t>
  </si>
  <si>
    <t>20205100000</t>
  </si>
  <si>
    <t>Бюджет міста Куп’янська</t>
  </si>
  <si>
    <t>20203100000</t>
  </si>
  <si>
    <t>Бюджет Тернопільської міської об’єднаної територіальної громади</t>
  </si>
  <si>
    <t>Бюджет Бережанської міської об’єднаної територіальної громади</t>
  </si>
  <si>
    <t>Бюджет Настасівської сільської об’єднаної територіальної громади</t>
  </si>
  <si>
    <t>Бюджет Монастириської міської об’єднаної територіальної громади</t>
  </si>
  <si>
    <t>Бюджет Купчинецької сільської об’єднаної територіальної громади</t>
  </si>
  <si>
    <t>Бюджет Копичинецької міської об’єднаної територіальної громади</t>
  </si>
  <si>
    <t>Бюджет Білецької сільської об’єднаної територіальної громади</t>
  </si>
  <si>
    <t>Бюджет Товстенської селищної об’єднаної територіальної громади</t>
  </si>
  <si>
    <t>Бюджет Дорогичівської сільської об’єднаної територіальної громади</t>
  </si>
  <si>
    <t>Бюджет Зборівської міської об’єднаної територіальної громади</t>
  </si>
  <si>
    <t>19540000000</t>
  </si>
  <si>
    <t>Бюджет Хоростківської міської об’єднаної територіальної громади</t>
  </si>
  <si>
    <t>19539000000</t>
  </si>
  <si>
    <t>Бюджет Лановецької міської об’єднаної територіальної громади</t>
  </si>
  <si>
    <t>19538000000</t>
  </si>
  <si>
    <t>Бюджет Саранчуківської сільської об’єднаної територіальної громади</t>
  </si>
  <si>
    <t>19537000000</t>
  </si>
  <si>
    <t>Бюджет Чернихівецької сільської об’єднаної територіальної громади</t>
  </si>
  <si>
    <t>19536000000</t>
  </si>
  <si>
    <t>Бюджет Трибухівської сільської об’єднаної територіальної громади</t>
  </si>
  <si>
    <t>19535000000</t>
  </si>
  <si>
    <t>Бюджет Коцюбинської сільської об’єднаної територіальної громади</t>
  </si>
  <si>
    <t>19534000000</t>
  </si>
  <si>
    <t>Бюджет Великодедеркальської сільської об’єднаної територіальної громади</t>
  </si>
  <si>
    <t>19533000000</t>
  </si>
  <si>
    <t>Бюджет Борсуківської сільської об’єднаної територіальної громади</t>
  </si>
  <si>
    <t>19532000000</t>
  </si>
  <si>
    <t>Бюджет Більче-Золотецької сільської об’єднаної територіальної громади</t>
  </si>
  <si>
    <t>19531000000</t>
  </si>
  <si>
    <t>Бюджет Залозецької селищної об’єднаної територіальної громади</t>
  </si>
  <si>
    <t>19530000000</t>
  </si>
  <si>
    <t>Бюджет Гримайлівської селищної об’єднаної територіальної громади</t>
  </si>
  <si>
    <t>19529000000</t>
  </si>
  <si>
    <t>Бюджет Вишнівецької селищної об’єднаної територіальної громади</t>
  </si>
  <si>
    <t>19528000000</t>
  </si>
  <si>
    <t>Бюджет Борщівської міської об’єднаної територіальної громади</t>
  </si>
  <si>
    <t>19527000000</t>
  </si>
  <si>
    <t>Бюджет Шумської міської об’єднаної територіальної громади</t>
  </si>
  <si>
    <t>19526000000</t>
  </si>
  <si>
    <t>Бюджет Теребовлянської міської об’єднаної територіальної громади</t>
  </si>
  <si>
    <t>19525000000</t>
  </si>
  <si>
    <t>Бюджет Скориківської сільської об’єднаної територіальної громади</t>
  </si>
  <si>
    <t>19524000000</t>
  </si>
  <si>
    <t>Бюджет Скалатської міської об’єднаної територіальної громади</t>
  </si>
  <si>
    <t>19523000000</t>
  </si>
  <si>
    <t>Бюджет Скала-Подільської селищної об’єднаної територіальної громади</t>
  </si>
  <si>
    <t>19522000000</t>
  </si>
  <si>
    <t>Бюджет Почаївської міської об’єднаної територіальної громади</t>
  </si>
  <si>
    <t>19521000000</t>
  </si>
  <si>
    <t>Бюджет Підволочиської селищної об’єднаної територіальної громади</t>
  </si>
  <si>
    <t>19520000000</t>
  </si>
  <si>
    <t>19519000000</t>
  </si>
  <si>
    <t>Бюджет Озернянської сільської об’єднаної територіальної громади</t>
  </si>
  <si>
    <t>19518000000</t>
  </si>
  <si>
    <t>Бюджет Новосільської сільської об’єднаної територіальної громади</t>
  </si>
  <si>
    <t>19517000000</t>
  </si>
  <si>
    <t>Бюджет Микулинецької селищної об’єднаної територіальної громади</t>
  </si>
  <si>
    <t>19516000000</t>
  </si>
  <si>
    <t>Бюджет Мельнице-Подільської селищної об’єднаної територіальної громади</t>
  </si>
  <si>
    <t>19515000000</t>
  </si>
  <si>
    <t>Бюджет Лопушненської сільської об’єднаної територіальної громади</t>
  </si>
  <si>
    <t>19514000000</t>
  </si>
  <si>
    <t>Бюджет Коропецької селищної об’єднаної територіальної громади</t>
  </si>
  <si>
    <t>19513000000</t>
  </si>
  <si>
    <t>Бюджет Колодненської сільської об’єднаної територіальної громади</t>
  </si>
  <si>
    <t>19512000000</t>
  </si>
  <si>
    <t>Бюджет Колиндянської сільської об’єднаної територіальної громади</t>
  </si>
  <si>
    <t>19511000000</t>
  </si>
  <si>
    <t>Бюджет Козлівської селищної об’єднаної територіальної громади</t>
  </si>
  <si>
    <t>19510000000</t>
  </si>
  <si>
    <t>19509000000</t>
  </si>
  <si>
    <t>Бюджет Золотопотіцької селищної об’єднаної територіальної громади</t>
  </si>
  <si>
    <t>19508000000</t>
  </si>
  <si>
    <t>Бюджет Золотниківської сільської об’єднаної територіальної громади</t>
  </si>
  <si>
    <t>19507000000</t>
  </si>
  <si>
    <t>Бюджет Заводської селищної об’єднаної територіальної громади</t>
  </si>
  <si>
    <t>19506000000</t>
  </si>
  <si>
    <t>Бюджет Гусятинської селищної об’єднаної територіальної громади</t>
  </si>
  <si>
    <t>19505000000</t>
  </si>
  <si>
    <t>Бюджет Великогаївської сільської об’єднаної територіальної громади</t>
  </si>
  <si>
    <t>19504000000</t>
  </si>
  <si>
    <t>Бюджет Васильковецької сільської об’єднаної територіальної громади</t>
  </si>
  <si>
    <t>19503000000</t>
  </si>
  <si>
    <t>Бюджет Білобожницької сільської об’єднаної територіальної громади</t>
  </si>
  <si>
    <t>19502000000</t>
  </si>
  <si>
    <t>Бюджет Байковецької сільської об’єднаної територіальної громади</t>
  </si>
  <si>
    <t>19501000000</t>
  </si>
  <si>
    <t>Районний бюджет Шумського району</t>
  </si>
  <si>
    <t>19317200000</t>
  </si>
  <si>
    <t>Районний бюджет Чортківського району</t>
  </si>
  <si>
    <t>19316200000</t>
  </si>
  <si>
    <t>Районний бюджет Тернопільського району</t>
  </si>
  <si>
    <t>19315200000</t>
  </si>
  <si>
    <t>Районний бюджет Теребовлянського району</t>
  </si>
  <si>
    <t>19314200000</t>
  </si>
  <si>
    <t>Районний бюджет Підгаєцького району</t>
  </si>
  <si>
    <t>19313200000</t>
  </si>
  <si>
    <t>Районний бюджет Підволочиського району</t>
  </si>
  <si>
    <t>19312200000</t>
  </si>
  <si>
    <t>Районний бюджет Монастириського району</t>
  </si>
  <si>
    <t>19311200000</t>
  </si>
  <si>
    <t>Районний бюджет Лановецького району</t>
  </si>
  <si>
    <t>19310200000</t>
  </si>
  <si>
    <t>Районний бюджет Кременецького району</t>
  </si>
  <si>
    <t>19309200000</t>
  </si>
  <si>
    <t>Районний бюджет Козівського району</t>
  </si>
  <si>
    <t>19308200000</t>
  </si>
  <si>
    <t>Районний бюджет Зборівського району</t>
  </si>
  <si>
    <t>19307200000</t>
  </si>
  <si>
    <t>Районний бюджет Збаразького району</t>
  </si>
  <si>
    <t>19306200000</t>
  </si>
  <si>
    <t>Районний бюджет Заліщицького району</t>
  </si>
  <si>
    <t>19305200000</t>
  </si>
  <si>
    <t>Районний бюджет Гусятинського району</t>
  </si>
  <si>
    <t>19304200000</t>
  </si>
  <si>
    <t>Районний бюджет Бучацького району</t>
  </si>
  <si>
    <t>19303200000</t>
  </si>
  <si>
    <t>Районний бюджет Борщівського району</t>
  </si>
  <si>
    <t>19302200000</t>
  </si>
  <si>
    <t>Районний бюджет Бережанського району</t>
  </si>
  <si>
    <t>19301200000</t>
  </si>
  <si>
    <t>Бюджет міста Кременця</t>
  </si>
  <si>
    <t>19204100000</t>
  </si>
  <si>
    <t>Бюджет міста Чорткова</t>
  </si>
  <si>
    <t>19202100000</t>
  </si>
  <si>
    <t>Бюджет Охтирської міської об’єднаної територіальної громади</t>
  </si>
  <si>
    <t>Бюджет Синівської сільської об’єднаної територіальної громади</t>
  </si>
  <si>
    <t>Бюджет Білопільської міської об’єднаної територіальної громади</t>
  </si>
  <si>
    <t>Бюджет Конотопської міської об’єднаної територіальної громади</t>
  </si>
  <si>
    <t>Бюджет Річківської сільської об’єднаної територіальної громади</t>
  </si>
  <si>
    <t>Бюджет Липоводолинської селищної об’єднаної територіальної громади</t>
  </si>
  <si>
    <t>Бюджет Сумської міської об’єднаної територіальної громади</t>
  </si>
  <si>
    <t>Бюджет Шосткинської міської об’єднаної територіальної громади</t>
  </si>
  <si>
    <t>Бюджет Андріяшівської сільської об’єднаної територіальної громади</t>
  </si>
  <si>
    <t>Бюджет Чупахівської селищної об’єднаної територіальної громади</t>
  </si>
  <si>
    <t>18528000000</t>
  </si>
  <si>
    <t>Бюджет Верхньосироватської сільської об’єднаної територіальної громади</t>
  </si>
  <si>
    <t>18527000000</t>
  </si>
  <si>
    <t>Бюджет Тростянецької міської об’єднаної територіальної громади</t>
  </si>
  <si>
    <t>18526000000</t>
  </si>
  <si>
    <t>Бюджет Степанівської селищної об’єднаної територіальної громади</t>
  </si>
  <si>
    <t>18525000000</t>
  </si>
  <si>
    <t>Бюджет Новослобідської сільської об’єднаної територіальної громади</t>
  </si>
  <si>
    <t>18524000000</t>
  </si>
  <si>
    <t>Бюджет Чернеччинської сільської об’єднаної територіальної громади</t>
  </si>
  <si>
    <t>18523000000</t>
  </si>
  <si>
    <t>Бюджет Комишанської сільської об’єднаної територіальної громади</t>
  </si>
  <si>
    <t>18522000000</t>
  </si>
  <si>
    <t>Бюджет Коровинської сільської об’єднаної територіальної громади</t>
  </si>
  <si>
    <t>18521000000</t>
  </si>
  <si>
    <t>Бюджет Дубов’язівської селищної об’єднаної територіальної громади</t>
  </si>
  <si>
    <t>18520000000</t>
  </si>
  <si>
    <t>Бюджет Буринської міської об’єднаної територіальної громади</t>
  </si>
  <si>
    <t>18519000000</t>
  </si>
  <si>
    <t>Бюджет Бочечківської сільської об’єднаної територіальної громади</t>
  </si>
  <si>
    <t>18518000000</t>
  </si>
  <si>
    <t>Бюджет Краснопільської селищної об’єднаної територіальної громади</t>
  </si>
  <si>
    <t>18517000000</t>
  </si>
  <si>
    <t>Бюджет Кролевецької міської об’єднаної територіальної громади</t>
  </si>
  <si>
    <t>18516000000</t>
  </si>
  <si>
    <t>Бюджет Вільшанської сільської об’єднаної територіальної громади</t>
  </si>
  <si>
    <t>18515000000</t>
  </si>
  <si>
    <t>Бюджет Нижньосироватської сільської об’єднаної територіальної громади</t>
  </si>
  <si>
    <t>18514000000</t>
  </si>
  <si>
    <t>Бюджет Миропільської сільської об’єднаної територіальної громади</t>
  </si>
  <si>
    <t>18513000000</t>
  </si>
  <si>
    <t>Бюджет Миколаївської сільської об’єднаної територіальної громади</t>
  </si>
  <si>
    <t>18512000000</t>
  </si>
  <si>
    <t>Бюджет Грунської сільської об’єднаної територіальної громади</t>
  </si>
  <si>
    <t>18511000000</t>
  </si>
  <si>
    <t>Бюджет Боромлянської сільської об’єднаної територіальної громади</t>
  </si>
  <si>
    <t>18510000000</t>
  </si>
  <si>
    <t>Бюджет Бездрицької сільської об’єднаної територіальної громади</t>
  </si>
  <si>
    <t>18509000000</t>
  </si>
  <si>
    <t>Бюджет Шалигинської селищної об’єднаної територіальної громади</t>
  </si>
  <si>
    <t>18508000000</t>
  </si>
  <si>
    <t>Бюджет Хотінської селищної об’єднаної територіальної громади</t>
  </si>
  <si>
    <t>18507000000</t>
  </si>
  <si>
    <t>Бюджет Недригайлівської селищної об’єднаної територіальної громади</t>
  </si>
  <si>
    <t>18506000000</t>
  </si>
  <si>
    <t>Бюджет Миколаївської селищної об’єднаної територіальної громади</t>
  </si>
  <si>
    <t>18505000000</t>
  </si>
  <si>
    <t>Бюджет Кириківської селищної об’єднаної територіальної громади</t>
  </si>
  <si>
    <t>18504000000</t>
  </si>
  <si>
    <t>Бюджет Зноб-Новгородської селищної об’єднаної територіальної громади</t>
  </si>
  <si>
    <t>18503000000</t>
  </si>
  <si>
    <t>Бюджет Дружбівської міської об’єднаної територіальної громади</t>
  </si>
  <si>
    <t>18502000000</t>
  </si>
  <si>
    <t>Бюджет Березівської сільської об’єднаної територіальної громади</t>
  </si>
  <si>
    <t>18501000000</t>
  </si>
  <si>
    <t>Районний бюджет Ямпільського району</t>
  </si>
  <si>
    <t>18318200000</t>
  </si>
  <si>
    <t>Районний бюджет Шосткинського району</t>
  </si>
  <si>
    <t>18317200000</t>
  </si>
  <si>
    <t>Районний бюджет Тростянецького району</t>
  </si>
  <si>
    <t>18316200000</t>
  </si>
  <si>
    <t>Районний бюджет Сумського району</t>
  </si>
  <si>
    <t>18315200000</t>
  </si>
  <si>
    <t>Районний бюджет Середино-Будського району</t>
  </si>
  <si>
    <t>18314200000</t>
  </si>
  <si>
    <t>Районний бюджет Роменського району</t>
  </si>
  <si>
    <t>18313200000</t>
  </si>
  <si>
    <t>Районний бюджет Путивльського району</t>
  </si>
  <si>
    <t>18312200000</t>
  </si>
  <si>
    <t>Районний бюджет Охтирського району</t>
  </si>
  <si>
    <t>18311200000</t>
  </si>
  <si>
    <t>Районний бюджет Недригайлівського району</t>
  </si>
  <si>
    <t>18310200000</t>
  </si>
  <si>
    <t>Районний бюджет Липоводолинського району</t>
  </si>
  <si>
    <t>18309200000</t>
  </si>
  <si>
    <t>Районний бюджет Лебединського району</t>
  </si>
  <si>
    <t>18308200000</t>
  </si>
  <si>
    <t>Районний бюджет Кролевецького району</t>
  </si>
  <si>
    <t>18307200000</t>
  </si>
  <si>
    <t>Районний бюджет Краснопільського району</t>
  </si>
  <si>
    <t>18306200000</t>
  </si>
  <si>
    <t>Районний бюджет Конотопського району</t>
  </si>
  <si>
    <t>18305200000</t>
  </si>
  <si>
    <t>Районний бюджет Глухівського району</t>
  </si>
  <si>
    <t>18304200000</t>
  </si>
  <si>
    <t>Районний бюджет Великописарівського району</t>
  </si>
  <si>
    <t>18303200000</t>
  </si>
  <si>
    <t>Районний бюджет Буринського району</t>
  </si>
  <si>
    <t>18302200000</t>
  </si>
  <si>
    <t>Районний бюджет Білопільського району</t>
  </si>
  <si>
    <t>18301200000</t>
  </si>
  <si>
    <t>Бюджет міста Ромен</t>
  </si>
  <si>
    <t>18206100000</t>
  </si>
  <si>
    <t>Бюджет міста Лебедина</t>
  </si>
  <si>
    <t>18204100000</t>
  </si>
  <si>
    <t>Бюджет міста Глухова</t>
  </si>
  <si>
    <t>18202100000</t>
  </si>
  <si>
    <t xml:space="preserve">Бюджет Степанської селищної об’єднаної територіальної громади </t>
  </si>
  <si>
    <t>Бюджет Острозької міської об’єднаної територіальної громади</t>
  </si>
  <si>
    <t>Бюджет Бугаївської сільської об’єднаної територіальної громади</t>
  </si>
  <si>
    <t>Бюджет Вараської міської об’єднаної територіальної громади</t>
  </si>
  <si>
    <t>Бюджет Старосільської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</si>
  <si>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</si>
  <si>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</si>
  <si>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</si>
  <si>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</si>
  <si>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</si>
  <si>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Малолюбашанської сільської об’єднаної територіальної громади</t>
  </si>
  <si>
    <t>17525000000</t>
  </si>
  <si>
    <t>Бюджет Демидівської селищної об’єднаної територіальної громади</t>
  </si>
  <si>
    <t>17524000000</t>
  </si>
  <si>
    <t>Бюджет Немовицької сільської об’єднаної територіальної громади</t>
  </si>
  <si>
    <t>17523000000</t>
  </si>
  <si>
    <t>Бюджет Клеванської селищної об’єднаної територіальної громади</t>
  </si>
  <si>
    <t>17522000000</t>
  </si>
  <si>
    <t>Бюджет Ярославицької сільської об’єднаної територіальної громади</t>
  </si>
  <si>
    <t>17521000000</t>
  </si>
  <si>
    <t>Бюджет Тараканівської сільської об’єднаної територіальної громади</t>
  </si>
  <si>
    <t>17520000000</t>
  </si>
  <si>
    <t>Бюджет Бокіймівської сільської об’єднаної територіальної громади</t>
  </si>
  <si>
    <t>17519000000</t>
  </si>
  <si>
    <t>Бюджет Острожецької сільської об’єднаної територіальної громади</t>
  </si>
  <si>
    <t>17518000000</t>
  </si>
  <si>
    <t>Бюджет Деражненської сільської об’єднаної територіальної громади</t>
  </si>
  <si>
    <t>17517000000</t>
  </si>
  <si>
    <t>Бюджет Боремельської сільської об’єднаної територіальної громади</t>
  </si>
  <si>
    <t>17516000000</t>
  </si>
  <si>
    <t>Бюджет Млинівської селищної об’єднаної територіальної громади</t>
  </si>
  <si>
    <t>17515000000</t>
  </si>
  <si>
    <t>Бюджет Козинської сільської об’єднаної територіальної громади</t>
  </si>
  <si>
    <t>17514000000</t>
  </si>
  <si>
    <t>Бюджет Пісківської сільської об’єднаної територіальної громади</t>
  </si>
  <si>
    <t>17513000000</t>
  </si>
  <si>
    <t>Бюджет Висоцької сільської об’єднаної територіальної громади</t>
  </si>
  <si>
    <t>17512000000</t>
  </si>
  <si>
    <t>Бюджет Смизької селищної об’єднаної територіальної громади</t>
  </si>
  <si>
    <t>17511000000</t>
  </si>
  <si>
    <t>Бюджет Локницької сільської об’єднаної територіальної громади</t>
  </si>
  <si>
    <t>17510000000</t>
  </si>
  <si>
    <t>Бюджет Мирогощанської сільської об’єднаної територіальної громади</t>
  </si>
  <si>
    <t>17509000000</t>
  </si>
  <si>
    <t>Бюджет Привільненської сільської об’єднаної територіальної громади</t>
  </si>
  <si>
    <t>17508000000</t>
  </si>
  <si>
    <t>17507000000</t>
  </si>
  <si>
    <t>Бюджет Радивилівської міської об’єднаної територіальної громади</t>
  </si>
  <si>
    <t>17506000000</t>
  </si>
  <si>
    <t>Бюджет Підлозцівської сільської об’єднаної територіальної громади</t>
  </si>
  <si>
    <t>17505000000</t>
  </si>
  <si>
    <t>Бюджет Миляцької сільської об’єднаної територіальної громади</t>
  </si>
  <si>
    <t>17504000000</t>
  </si>
  <si>
    <t>Бюджет Клесівської селищної об’єднаної територіальної громади</t>
  </si>
  <si>
    <t>17503000000</t>
  </si>
  <si>
    <t>Бюджет Бугринської сільської об’єднаної територіальної громади</t>
  </si>
  <si>
    <t>17502000000</t>
  </si>
  <si>
    <t>Бюджет Бабинської сільської об’єднаної територіальної громади</t>
  </si>
  <si>
    <t>17501000000</t>
  </si>
  <si>
    <t>Районний бюджет Сарненського району</t>
  </si>
  <si>
    <t>17316200000</t>
  </si>
  <si>
    <t>Районний бюджет Рокитнівського району</t>
  </si>
  <si>
    <t>17315200000</t>
  </si>
  <si>
    <t>Районний бюджет Рівненського району</t>
  </si>
  <si>
    <t>17314200000</t>
  </si>
  <si>
    <t>Районний бюджет Радивилівського району</t>
  </si>
  <si>
    <t>17313200000</t>
  </si>
  <si>
    <t>Районний бюджет Острозького району</t>
  </si>
  <si>
    <t>17312200000</t>
  </si>
  <si>
    <t>Районний бюджет Млинівського району</t>
  </si>
  <si>
    <t>17311200000</t>
  </si>
  <si>
    <t>Районний бюджет Костопільського району</t>
  </si>
  <si>
    <t>17310200000</t>
  </si>
  <si>
    <t>Районний бюджет Корецького району</t>
  </si>
  <si>
    <t>17309200000</t>
  </si>
  <si>
    <t>Районний бюджет Здолбунівського району</t>
  </si>
  <si>
    <t>17308200000</t>
  </si>
  <si>
    <t>Районний бюджет Зарічненського району</t>
  </si>
  <si>
    <t>17307200000</t>
  </si>
  <si>
    <t>Районний бюджет Дубровицького району</t>
  </si>
  <si>
    <t>17306200000</t>
  </si>
  <si>
    <t>Районний бюджет Дубенського району</t>
  </si>
  <si>
    <t>17305200000</t>
  </si>
  <si>
    <t>Районний бюджет Демидівського району</t>
  </si>
  <si>
    <t>17304200000</t>
  </si>
  <si>
    <t>Районний бюджет Гощанського району</t>
  </si>
  <si>
    <t>17303200000</t>
  </si>
  <si>
    <t>Районний бюджет Володимирецького району</t>
  </si>
  <si>
    <t>17302200000</t>
  </si>
  <si>
    <t>Районний бюджет Березнівського району</t>
  </si>
  <si>
    <t>17301200000</t>
  </si>
  <si>
    <t>Бюджет міста Дубна</t>
  </si>
  <si>
    <t>17202100000</t>
  </si>
  <si>
    <t>Бюджет міста Рівного</t>
  </si>
  <si>
    <t>17201100000</t>
  </si>
  <si>
    <t xml:space="preserve">Бюджет Новоселівської сільської об’єднаної територіальної громади </t>
  </si>
  <si>
    <t>Бюджет Горішньоплавнівської міської об’єднаної територіальної громади</t>
  </si>
  <si>
    <t>Бюджет Гадяцької міської об’єднаної територіальної громади</t>
  </si>
  <si>
    <t>Бюджет Чорнухинської селищної об’єднаної територіальної громади</t>
  </si>
  <si>
    <t>Бюджет Опішнянської селищної об’єднаної територіальної громади</t>
  </si>
  <si>
    <t>Бюджет Краснолуцької сільської об’єднаної територіальної громади</t>
  </si>
  <si>
    <t>Бюджет Коломацької сільської об’єднаної територіальної громади</t>
  </si>
  <si>
    <t>Бюджет Терешківської сільської об’єднаної територіальної громади</t>
  </si>
  <si>
    <t>Бюджет Мачухівської сільської об’єднаної територіальної громади</t>
  </si>
  <si>
    <t>16539000000</t>
  </si>
  <si>
    <t>Бюджет Заворсклянської сільської об’єднаної територіальної громади</t>
  </si>
  <si>
    <t>16538000000</t>
  </si>
  <si>
    <t>Бюджет Оболонської сільської об’єднаної територіальної громади</t>
  </si>
  <si>
    <t>16537000000</t>
  </si>
  <si>
    <t>Бюджет Щербанівської сільської об’єднаної територіальної громади</t>
  </si>
  <si>
    <t>16536000000</t>
  </si>
  <si>
    <t>Бюджет Машівської селищної об’єднаної територіальної громади</t>
  </si>
  <si>
    <t>16535000000</t>
  </si>
  <si>
    <t>Бюджет Козельщинської селищної об’єднаної територіальної громади</t>
  </si>
  <si>
    <t>16534000000</t>
  </si>
  <si>
    <t>Бюджет Петрівсько-Роменської сільської об’єднаної територіальної громади</t>
  </si>
  <si>
    <t>16533000000</t>
  </si>
  <si>
    <t>Бюджет Сенчанської сільської об’єднаної територіальної громади</t>
  </si>
  <si>
    <t>16532000000</t>
  </si>
  <si>
    <t>Бюджет Новогалещинської селищної об’єднаної територіальної громади</t>
  </si>
  <si>
    <t>16531000000</t>
  </si>
  <si>
    <t>Бюджет Новосанжарської селищної об’єднаної територіальної громади</t>
  </si>
  <si>
    <t>16530000000</t>
  </si>
  <si>
    <t>Бюджет Руденківської сільської об’єднаної територіальної громади</t>
  </si>
  <si>
    <t>16529000000</t>
  </si>
  <si>
    <t>Бюджет Нехворощанської сільської об’єднаної територіальної громади</t>
  </si>
  <si>
    <t>16528000000</t>
  </si>
  <si>
    <t>Бюджет Малоперещепинської сільської об’єднаної територіальної громади</t>
  </si>
  <si>
    <t>16527000000</t>
  </si>
  <si>
    <t>Бюджет Драбинівської сільської об’єднаної територіальної громади</t>
  </si>
  <si>
    <t>16526000000</t>
  </si>
  <si>
    <t>16525000000</t>
  </si>
  <si>
    <t>Бюджет Лохвицької міської об’єднаної територіальної громади</t>
  </si>
  <si>
    <t>16524000000</t>
  </si>
  <si>
    <t>Бюджет Бутенківської сільської об’єднаної територіальної громади</t>
  </si>
  <si>
    <t>16523000000</t>
  </si>
  <si>
    <t>Бюджет Ланнівської сільської об’єднаної територіальної громади</t>
  </si>
  <si>
    <t>16522000000</t>
  </si>
  <si>
    <t>Бюджет Гребінківської міської об’єднаної територіальної громади</t>
  </si>
  <si>
    <t>16521000000</t>
  </si>
  <si>
    <t>Бюджет Рокитянської сільської об’єднаної територіальної громади</t>
  </si>
  <si>
    <t>16520000000</t>
  </si>
  <si>
    <t>Бюджет Великобагачанської селищної об’єднаної територіальної громади</t>
  </si>
  <si>
    <t>16519000000</t>
  </si>
  <si>
    <t>Бюджет Сергіївської сільської об’єднаної територіальної громади</t>
  </si>
  <si>
    <t>16518000000</t>
  </si>
  <si>
    <t>Бюджет Засульської сільської об’єднаної територіальної громади</t>
  </si>
  <si>
    <t>16517000000</t>
  </si>
  <si>
    <t>Бюджет Великосорочинської сільської об’єднаної територіальної громади</t>
  </si>
  <si>
    <t>16516000000</t>
  </si>
  <si>
    <t>Бюджет Решетилівської міської об’єднаної територіальної громади</t>
  </si>
  <si>
    <t>16515000000</t>
  </si>
  <si>
    <t>Бюджет Новоаврамівської сільської об’єднаної територіальної громади</t>
  </si>
  <si>
    <t>16514000000</t>
  </si>
  <si>
    <t>Бюджет Скороходівської селищної об’єднаної територіальної громади</t>
  </si>
  <si>
    <t>16513000000</t>
  </si>
  <si>
    <t>Бюджет Шишацької селищної об’єднаної територіальної громади</t>
  </si>
  <si>
    <t>16512000000</t>
  </si>
  <si>
    <t>Бюджет Новознам’янської сільської об’єднаної територіальної громади</t>
  </si>
  <si>
    <t>16511000000</t>
  </si>
  <si>
    <t>Бюджет Семенівської селищної об’єднаної територіальної громади</t>
  </si>
  <si>
    <t>16510000000</t>
  </si>
  <si>
    <t>Бюджет Пришибської сільської об’єднаної територіальної громади</t>
  </si>
  <si>
    <t>16509000000</t>
  </si>
  <si>
    <t>Бюджет Покровськобагачанської сільської об’єднаної територіальної громади</t>
  </si>
  <si>
    <t>16508000000</t>
  </si>
  <si>
    <t>Бюджет Піщанської сільської об’єднаної територіальної громади</t>
  </si>
  <si>
    <t>16507000000</t>
  </si>
  <si>
    <t>Бюджет Пирятинської міської об’єднаної територіальної громади</t>
  </si>
  <si>
    <t>16506000000</t>
  </si>
  <si>
    <t>Бюджет Омельницької сільської об’єднаної територіальної громади</t>
  </si>
  <si>
    <t>16505000000</t>
  </si>
  <si>
    <t>Бюджет Недогарківської сільської об’єднаної територіальної громади</t>
  </si>
  <si>
    <t>16504000000</t>
  </si>
  <si>
    <t>Бюджет Клепачівської сільської об’єднаної територіальної громади</t>
  </si>
  <si>
    <t>16503000000</t>
  </si>
  <si>
    <t>Бюджет Глобинської міської об’єднаної територіальної громади</t>
  </si>
  <si>
    <t>16502000000</t>
  </si>
  <si>
    <t>Бюджет Білоцерківської сільської об’єднаної територіальної громади</t>
  </si>
  <si>
    <t>16501000000</t>
  </si>
  <si>
    <t>Районний бюджет Котелевського району</t>
  </si>
  <si>
    <t>16326200000</t>
  </si>
  <si>
    <t>Районний бюджет Шишацького району</t>
  </si>
  <si>
    <t>16325200000</t>
  </si>
  <si>
    <t>Районний бюджет Чутівського району</t>
  </si>
  <si>
    <t>16324200000</t>
  </si>
  <si>
    <t>Районний бюджет Чорнухинського району</t>
  </si>
  <si>
    <t>16323200000</t>
  </si>
  <si>
    <t>Районний бюджет Хорольського району</t>
  </si>
  <si>
    <t>16322200000</t>
  </si>
  <si>
    <t>16321200000</t>
  </si>
  <si>
    <t>Районний бюджет Решетилівського району</t>
  </si>
  <si>
    <t>16320200000</t>
  </si>
  <si>
    <t>Районний бюджет Полтавського району</t>
  </si>
  <si>
    <t>16319200000</t>
  </si>
  <si>
    <t>Районний бюджет Пирятинського району</t>
  </si>
  <si>
    <t>16318200000</t>
  </si>
  <si>
    <t>Районний бюджет Оржицького району</t>
  </si>
  <si>
    <t>16317200000</t>
  </si>
  <si>
    <t>Районний бюджет Новосанжарського району</t>
  </si>
  <si>
    <t>16315200000</t>
  </si>
  <si>
    <t>Районний бюджет Миргородського району</t>
  </si>
  <si>
    <t>16314200000</t>
  </si>
  <si>
    <t>Районний бюджет Машівського району</t>
  </si>
  <si>
    <t>16313200000</t>
  </si>
  <si>
    <t>Районний бюджет Лубенського району</t>
  </si>
  <si>
    <t>16312200000</t>
  </si>
  <si>
    <t>Районний бюджет Лохвицького району</t>
  </si>
  <si>
    <t>16311200000</t>
  </si>
  <si>
    <t>Районний бюджет Кременчуцького району</t>
  </si>
  <si>
    <t>16310200000</t>
  </si>
  <si>
    <t>Районний бюджет Козельщинського району</t>
  </si>
  <si>
    <t>16309200000</t>
  </si>
  <si>
    <t>Районний бюджет Кобеляцького району</t>
  </si>
  <si>
    <t>16308200000</t>
  </si>
  <si>
    <t>Районний бюджет Карлівського району</t>
  </si>
  <si>
    <t>16307200000</t>
  </si>
  <si>
    <t>Районний бюджет Зінківського району</t>
  </si>
  <si>
    <t>16306200000</t>
  </si>
  <si>
    <t>Районний бюджет Диканського району</t>
  </si>
  <si>
    <t>16305200000</t>
  </si>
  <si>
    <t>Районний бюджет Гребінківського району</t>
  </si>
  <si>
    <t>16304200000</t>
  </si>
  <si>
    <t>Районний бюджет Глобинського району</t>
  </si>
  <si>
    <t>16303200000</t>
  </si>
  <si>
    <t>Районний бюджет Гадяцького району</t>
  </si>
  <si>
    <t>16302200000</t>
  </si>
  <si>
    <t>Районний бюджет Великобагачанського району</t>
  </si>
  <si>
    <t>16301200000</t>
  </si>
  <si>
    <t>Бюджет міста Миргорода</t>
  </si>
  <si>
    <t>16205100000</t>
  </si>
  <si>
    <t>Бюджет міста Лубен</t>
  </si>
  <si>
    <t>16204100000</t>
  </si>
  <si>
    <t>Бюджет міста Кременчука</t>
  </si>
  <si>
    <t>16203100000</t>
  </si>
  <si>
    <t>Бюджет міста Полтави</t>
  </si>
  <si>
    <t>16201100000</t>
  </si>
  <si>
    <t>Бюджет Великоплосківської сільської об’єднаної територіальної громади</t>
  </si>
  <si>
    <t>Бюджет Великобуялицької сільської об’єднаної територіальної громади</t>
  </si>
  <si>
    <t>Бюджет Визирської сільської об’єднаної територіальної громади</t>
  </si>
  <si>
    <t>Бюджет Окнянської селищної об’єднаної територіальної громади</t>
  </si>
  <si>
    <t>Бюджет Любашівської селищної об’єднаної територіальної громади</t>
  </si>
  <si>
    <t>Бюджет Кілійської міської об’єднаної територіальної громади</t>
  </si>
  <si>
    <t>Бюджет Таїровської селищної об’єднаної територіальної громади</t>
  </si>
  <si>
    <t>15525000000</t>
  </si>
  <si>
    <t>Бюджет Мологівської сільської об’єднаної територіальної громади</t>
  </si>
  <si>
    <t>15524000000</t>
  </si>
  <si>
    <t>Бюджет Знам’янської сільської об’єднаної територіальної громади</t>
  </si>
  <si>
    <t>15523000000</t>
  </si>
  <si>
    <t>Бюджет Цебриківської селищної об’єднаної територіальної громади</t>
  </si>
  <si>
    <t>15522000000</t>
  </si>
  <si>
    <t>Бюджет Маяківської сільської об’єднаної територіальної громади</t>
  </si>
  <si>
    <t>15521000000</t>
  </si>
  <si>
    <t>Бюджет Лиманської сільської об’єднаної територіальної громади</t>
  </si>
  <si>
    <t>15520000000</t>
  </si>
  <si>
    <t>Бюджет Дальницької сільської об’єднаної територіальної громади</t>
  </si>
  <si>
    <t>15519000000</t>
  </si>
  <si>
    <t>Бюджет Авангардівської селищної об’єднаної територіальної громади</t>
  </si>
  <si>
    <t>15518000000</t>
  </si>
  <si>
    <t>Бюджет Вилківської міської об’єднаної територіальної громади</t>
  </si>
  <si>
    <t>15517000000</t>
  </si>
  <si>
    <t>Бюджет Шабівської сільської об’єднаної територіальної громади</t>
  </si>
  <si>
    <t>15516000000</t>
  </si>
  <si>
    <t>Бюджет Старокозацької сільської об’єднаної територіальної громади</t>
  </si>
  <si>
    <t>15515000000</t>
  </si>
  <si>
    <t>Бюджет Березівської міської об’єднаної територіальної громади</t>
  </si>
  <si>
    <t>15514000000</t>
  </si>
  <si>
    <t>Бюджет Куяльницької сільської об’єднаної територіальної громади</t>
  </si>
  <si>
    <t>15513000000</t>
  </si>
  <si>
    <t>Бюджет Яськівської сільської об’єднаної територіальної громади</t>
  </si>
  <si>
    <t>15512000000</t>
  </si>
  <si>
    <t>Бюджет Коноплянської сільської об’єднаної територіальної громади</t>
  </si>
  <si>
    <t>15511000000</t>
  </si>
  <si>
    <t>Бюджет Ширяївської селищної об’єднаної територіальної громади</t>
  </si>
  <si>
    <t>15510000000</t>
  </si>
  <si>
    <t>Бюджет Затишанської селищної об’єднаної територіальної громади</t>
  </si>
  <si>
    <t>15509000000</t>
  </si>
  <si>
    <t>Бюджет Новокальчевської сільської об’єднаної територіальної громади</t>
  </si>
  <si>
    <t>15508000000</t>
  </si>
  <si>
    <t>Бюджет Тузлівської сільської об’єднаної територіальної громади</t>
  </si>
  <si>
    <t>15507000000</t>
  </si>
  <si>
    <t>Бюджет Розквітівської сільської об’єднаної територіальної громади</t>
  </si>
  <si>
    <t>15506000000</t>
  </si>
  <si>
    <t>Бюджет Маразліївської сільської об’єднаної територіальної громади</t>
  </si>
  <si>
    <t>15505000000</t>
  </si>
  <si>
    <t>Бюджет Красносільської сільської об’єднаної територіальної громади</t>
  </si>
  <si>
    <t>15504000000</t>
  </si>
  <si>
    <t>Бюджет Великомихайлівської селищної об’єднаної територіальної громади</t>
  </si>
  <si>
    <t>15503000000</t>
  </si>
  <si>
    <t>Бюджет Біляївської міської об’єднаної територіальної громади</t>
  </si>
  <si>
    <t>Бюджет Балтської міської об’єднаної територіальної громади</t>
  </si>
  <si>
    <t>Районний бюджет Ширяївського району</t>
  </si>
  <si>
    <t>15326200000</t>
  </si>
  <si>
    <t>Районний бюджет Захарівського району</t>
  </si>
  <si>
    <t>15325200000</t>
  </si>
  <si>
    <t>Районний бюджет Татарбунарського району</t>
  </si>
  <si>
    <t>15324200000</t>
  </si>
  <si>
    <t>Районний бюджет Тарутинського району</t>
  </si>
  <si>
    <t>15323200000</t>
  </si>
  <si>
    <t>Районний бюджет Саратського району</t>
  </si>
  <si>
    <t>15322200000</t>
  </si>
  <si>
    <t>Районний бюджет Савранського району</t>
  </si>
  <si>
    <t>15321200000</t>
  </si>
  <si>
    <t>Районний бюджет Роздільнянського району</t>
  </si>
  <si>
    <t>15320200000</t>
  </si>
  <si>
    <t>Районний бюджет Ренійського району</t>
  </si>
  <si>
    <t>15319200000</t>
  </si>
  <si>
    <t>Районний бюджет Овідіопольського району</t>
  </si>
  <si>
    <t>15318200000</t>
  </si>
  <si>
    <t>Районний бюджет Миколаївського району</t>
  </si>
  <si>
    <t>15317200000</t>
  </si>
  <si>
    <t>Районний бюджет Любашівського району</t>
  </si>
  <si>
    <t>15316200000</t>
  </si>
  <si>
    <t>Районний бюджет Окнянського району</t>
  </si>
  <si>
    <t>15315200000</t>
  </si>
  <si>
    <t>Районний бюджет Лиманського району</t>
  </si>
  <si>
    <t>15313200000</t>
  </si>
  <si>
    <t>Районний бюджет Кодимського району</t>
  </si>
  <si>
    <t>15312200000</t>
  </si>
  <si>
    <t>Районний бюджет Кілійського району</t>
  </si>
  <si>
    <t>15311200000</t>
  </si>
  <si>
    <t>Районний бюджет Ізмаїльського району</t>
  </si>
  <si>
    <t>15310200000</t>
  </si>
  <si>
    <t xml:space="preserve">Районний бюджет Іванівського району </t>
  </si>
  <si>
    <t>15309200000</t>
  </si>
  <si>
    <t>Районний бюджет Великомихайлівського району</t>
  </si>
  <si>
    <t>15308200000</t>
  </si>
  <si>
    <t>Районний бюджет Болградського району</t>
  </si>
  <si>
    <t>15307200000</t>
  </si>
  <si>
    <t>Районний бюджет Біляївського району</t>
  </si>
  <si>
    <t>15306200000</t>
  </si>
  <si>
    <t>Районний бюджет Білгород-Дністровського району</t>
  </si>
  <si>
    <t>15305200000</t>
  </si>
  <si>
    <t>Районний бюджет Березівського району</t>
  </si>
  <si>
    <t>15304200000</t>
  </si>
  <si>
    <t>Районний бюджет Балтського району</t>
  </si>
  <si>
    <t>15303200000</t>
  </si>
  <si>
    <t>Районний бюджет Арцизького району</t>
  </si>
  <si>
    <t>15302200000</t>
  </si>
  <si>
    <t>Районний бюджет Ананьївського району</t>
  </si>
  <si>
    <t>15301200000</t>
  </si>
  <si>
    <t>Бюджет міста Южного</t>
  </si>
  <si>
    <t>15207100000</t>
  </si>
  <si>
    <t>Бюджет міста Теплодара</t>
  </si>
  <si>
    <t>15206100000</t>
  </si>
  <si>
    <t>Бюджет міста Подільська</t>
  </si>
  <si>
    <t>15205100000</t>
  </si>
  <si>
    <t>Бюджет міста Чорноморська</t>
  </si>
  <si>
    <t>15204100000</t>
  </si>
  <si>
    <t>Бюджет міста Ізмаїла</t>
  </si>
  <si>
    <t>15203100000</t>
  </si>
  <si>
    <t>Бюджет міста Білгород-Дністровського</t>
  </si>
  <si>
    <t>15202100000</t>
  </si>
  <si>
    <t>Бюджет міста Одеси</t>
  </si>
  <si>
    <t>15201100000</t>
  </si>
  <si>
    <t>Бюджет Сухоєланецької сільської об’єднаної територіальної громади</t>
  </si>
  <si>
    <t>Бюджет Софіївської сільської об’єднаної територіальної громади</t>
  </si>
  <si>
    <t>Бюджет Новомар’ївської сільської об’єднаної територіальної громади</t>
  </si>
  <si>
    <t>Бюджет Мигіївської сільської об’єднаної територіальної громади</t>
  </si>
  <si>
    <t>Бюджет Лоцкинської сільської об’єднаної територіальної громади</t>
  </si>
  <si>
    <t>Бюджет Калинівської сільської об’єднаної територіальної громади</t>
  </si>
  <si>
    <t>Бюджет Горохівської сільської об’єднаної територіальної громади</t>
  </si>
  <si>
    <t>Бюджет Вільнозапорізької сільської об’єднаної територіальної громади</t>
  </si>
  <si>
    <t>Бюджет Висунської сільської об’єднаної територіальної громади</t>
  </si>
  <si>
    <t>Бюджет Снігурівської міської об’єднаної територіальної громади</t>
  </si>
  <si>
    <t>Бюджет Новобузької міської об’єднаної територіальної громади</t>
  </si>
  <si>
    <t>Бюджет Березнегуватської селищної об’єднаної територіальної громади</t>
  </si>
  <si>
    <t>Бюджет Вознесенської міської об’єднаної територіальної громади</t>
  </si>
  <si>
    <t>Бюджет Арбузинської селищної об’єднаної територіальної громади</t>
  </si>
  <si>
    <t>14528000000</t>
  </si>
  <si>
    <t>Бюджет Радсадівської сільської об’єднаної територіальної громади</t>
  </si>
  <si>
    <t>14527000000</t>
  </si>
  <si>
    <t>Бюджет Широківської сільської об’єднаної територіальної громади</t>
  </si>
  <si>
    <t>14526000000</t>
  </si>
  <si>
    <t>Бюджет Казанківської селищної об’єднаної територіальної громади</t>
  </si>
  <si>
    <t>14525000000</t>
  </si>
  <si>
    <t>Бюджет Володимирівської сільської об’єднаної територіальної громади</t>
  </si>
  <si>
    <t>14524000000</t>
  </si>
  <si>
    <t>Бюджет Прибузької сільської об’єднаної територіальної громади</t>
  </si>
  <si>
    <t>14523000000</t>
  </si>
  <si>
    <t>Бюджет Березанської селищної об’єднаної територіальної громади</t>
  </si>
  <si>
    <t>14522000000</t>
  </si>
  <si>
    <t>Бюджет Новополтавської сільської об’єднаної територіальної громади</t>
  </si>
  <si>
    <t>14521000000</t>
  </si>
  <si>
    <t>Бюджет Дорошівської сільської об’єднаної територіальної громади</t>
  </si>
  <si>
    <t>14520000000</t>
  </si>
  <si>
    <t>14519000000</t>
  </si>
  <si>
    <t>Бюджет Чорноморської сільської об’єднаної територіальної громади</t>
  </si>
  <si>
    <t>14518000000</t>
  </si>
  <si>
    <t>Бюджет Прибужанівської сільської об’єднаної територіальної громади</t>
  </si>
  <si>
    <t>14517000000</t>
  </si>
  <si>
    <t>Бюджет Нечаянської сільської об’єднаної територіальної громади</t>
  </si>
  <si>
    <t>14516000000</t>
  </si>
  <si>
    <t>Бюджет Мостівської сільської об’єднаної територіальної громади</t>
  </si>
  <si>
    <t>14515000000</t>
  </si>
  <si>
    <t>14514000000</t>
  </si>
  <si>
    <t>Бюджет Коблівської сільської об’єднаної територіальної громади</t>
  </si>
  <si>
    <t>14513000000</t>
  </si>
  <si>
    <t>Бюджет Галицинівської сільської об’єднаної територіальної громади</t>
  </si>
  <si>
    <t>14512000000</t>
  </si>
  <si>
    <t>Бюджет Бузької сільської об’єднаної територіальної громади</t>
  </si>
  <si>
    <t>14511000000</t>
  </si>
  <si>
    <t>Бюджет Благодатненської сільської об’єднаної територіальної громади</t>
  </si>
  <si>
    <t>14510000000</t>
  </si>
  <si>
    <t>Бюджет Кам’яномостівської сільської об’єднаної територіальної громади</t>
  </si>
  <si>
    <t>14509000000</t>
  </si>
  <si>
    <t>Бюджет Веснянської сільської об’єднаної територіальної громади</t>
  </si>
  <si>
    <t>14508000000</t>
  </si>
  <si>
    <t>Бюджет Ольшанської селищної об’єднаної територіальної громади</t>
  </si>
  <si>
    <t>14507000000</t>
  </si>
  <si>
    <t>Бюджет Доманівської селищної об’єднаної територіальної громади</t>
  </si>
  <si>
    <t>14506000000</t>
  </si>
  <si>
    <t>Бюджет Воскресенської селищної об’єднаної територіальної громади</t>
  </si>
  <si>
    <t>14505000000</t>
  </si>
  <si>
    <t>Бюджет Веселинівської селищної об’єднаної територіальної громади</t>
  </si>
  <si>
    <t>14504000000</t>
  </si>
  <si>
    <t>Бюджет Олександрівської селищної об’єднаної територіальної громади</t>
  </si>
  <si>
    <t>14503000000</t>
  </si>
  <si>
    <t>Бюджет Баштанської міської об’єднаної територіальної громади</t>
  </si>
  <si>
    <t>14502000000</t>
  </si>
  <si>
    <t>Бюджет Куцурубської сільської об’єднаної територіальної громади</t>
  </si>
  <si>
    <t>14501000000</t>
  </si>
  <si>
    <t>Районний бюджет Снігурівського району</t>
  </si>
  <si>
    <t>14319200000</t>
  </si>
  <si>
    <t>14318200000</t>
  </si>
  <si>
    <t>Районний бюджет Очаківського району</t>
  </si>
  <si>
    <t>14317200000</t>
  </si>
  <si>
    <t>Районний бюджет Новоодеського району</t>
  </si>
  <si>
    <t>14316200000</t>
  </si>
  <si>
    <t>Районний бюджет Новобузького району</t>
  </si>
  <si>
    <t>14315200000</t>
  </si>
  <si>
    <t>14314200000</t>
  </si>
  <si>
    <t>Районний бюджет Кривоозерського району</t>
  </si>
  <si>
    <t>14313200000</t>
  </si>
  <si>
    <t>Районний бюджет Казанківського району</t>
  </si>
  <si>
    <t>14312200000</t>
  </si>
  <si>
    <t>Районний бюджет Вітовського району</t>
  </si>
  <si>
    <t>14311200000</t>
  </si>
  <si>
    <t>Районний бюджет Єланецького району</t>
  </si>
  <si>
    <t>14310200000</t>
  </si>
  <si>
    <t>Районний бюджет Доманівського району</t>
  </si>
  <si>
    <t>14309200000</t>
  </si>
  <si>
    <t>Районний бюджет Врадіївського району</t>
  </si>
  <si>
    <t>14308200000</t>
  </si>
  <si>
    <t>Районний бюджет Вознесенського району</t>
  </si>
  <si>
    <t>14307200000</t>
  </si>
  <si>
    <t>Районний бюджет Веселинівського району</t>
  </si>
  <si>
    <t>14306200000</t>
  </si>
  <si>
    <t>Районний бюджет Братського району</t>
  </si>
  <si>
    <t>14305200000</t>
  </si>
  <si>
    <t>Районний бюджет Березнегуватського району</t>
  </si>
  <si>
    <t>14304200000</t>
  </si>
  <si>
    <t>Районний бюджет Березанського району</t>
  </si>
  <si>
    <t>14303200000</t>
  </si>
  <si>
    <t>Районний бюджет Баштанського району</t>
  </si>
  <si>
    <t>14302200000</t>
  </si>
  <si>
    <t>Районний бюджет Арбузинського району</t>
  </si>
  <si>
    <t>14301200000</t>
  </si>
  <si>
    <t>Бюджет міста Южноукраїнська</t>
  </si>
  <si>
    <t>14205100000</t>
  </si>
  <si>
    <t>Бюджет міста Первомайська</t>
  </si>
  <si>
    <t>14204100000</t>
  </si>
  <si>
    <t>Бюджет міста Очакова</t>
  </si>
  <si>
    <t>14203100000</t>
  </si>
  <si>
    <t>Бюджет міста Миколаєва</t>
  </si>
  <si>
    <t>14201100000</t>
  </si>
  <si>
    <t>Бюджет Радехівської міської об’єднаної територіальної громади</t>
  </si>
  <si>
    <t>Бюджет Меденицької селищної об’єднаної територіальної громади</t>
  </si>
  <si>
    <t>Бюджет Лопатинської селищної об’єднаної територіальної громади</t>
  </si>
  <si>
    <t>Бюджет Зимноводівської сільської об’єднаної територіальної громади</t>
  </si>
  <si>
    <t>Бюджет Бібрської міської об’єднаної територіальної громади</t>
  </si>
  <si>
    <t xml:space="preserve">Бюджет Мурованської сільської об’єднаної територіальної громади </t>
  </si>
  <si>
    <t>13535000000</t>
  </si>
  <si>
    <t>Бюджет Кам’янка-Бузької міської об’єднаної територіальної громади</t>
  </si>
  <si>
    <t>13534000000</t>
  </si>
  <si>
    <t>Бюджет Воютицької сільської об’єднаної територіальної громади</t>
  </si>
  <si>
    <t>13533000000</t>
  </si>
  <si>
    <t>Бюджет Великомостівської міської об’єднаної територіальної громади</t>
  </si>
  <si>
    <t>13532000000</t>
  </si>
  <si>
    <t>Бюджет Славської селищної об’єднаної територіальної громади</t>
  </si>
  <si>
    <t>13531000000</t>
  </si>
  <si>
    <t>Бюджет Рудківської міської об’єднаної територіальної громади</t>
  </si>
  <si>
    <t>13530000000</t>
  </si>
  <si>
    <t>Бюджет Щирецької селищної об’єднаної територіальної громади</t>
  </si>
  <si>
    <t>13529000000</t>
  </si>
  <si>
    <t>Бюджет Солонківської сільської об’єднаної територіальної громади</t>
  </si>
  <si>
    <t>13528000000</t>
  </si>
  <si>
    <t>Бюджет Підберізцівської сільської об’єднаної територіальної громади</t>
  </si>
  <si>
    <t>13527000000</t>
  </si>
  <si>
    <t>Бюджет Волицької сільської об’єднаної територіальної громади</t>
  </si>
  <si>
    <t>13526000000</t>
  </si>
  <si>
    <t>Бюджет Розвадівської сільської об’єднаної територіальної громади</t>
  </si>
  <si>
    <t>13525000000</t>
  </si>
  <si>
    <t>Бюджет Магерівської селищної об’єднаної територіальної громади</t>
  </si>
  <si>
    <t>13524000000</t>
  </si>
  <si>
    <t>Бюджет Великолюбінської селищної об’єднаної територіальної громади</t>
  </si>
  <si>
    <t>13523000000</t>
  </si>
  <si>
    <t>Бюджет Шегинівської сільської об’єднаної територіальної громади</t>
  </si>
  <si>
    <t>13522000000</t>
  </si>
  <si>
    <t>Бюджет Жовтанецької сільської об’єднаної територіальної громади</t>
  </si>
  <si>
    <t>13521000000</t>
  </si>
  <si>
    <t>Бюджет Давидівської сільської об’єднаної територіальної громади</t>
  </si>
  <si>
    <t>13520000000</t>
  </si>
  <si>
    <t>Бюджет Нижанковицької селищної об’єднаної територіальної громади</t>
  </si>
  <si>
    <t>13519000000</t>
  </si>
  <si>
    <t>Бюджет Судововишнянської міської об’єднаної територіальної громади</t>
  </si>
  <si>
    <t>13518000000</t>
  </si>
  <si>
    <t>Бюджет Мостиської міської об’єднаної територіальної громади</t>
  </si>
  <si>
    <t>13517000000</t>
  </si>
  <si>
    <t>Бюджет Ходорівської міської об’єднаної територіальної громади</t>
  </si>
  <si>
    <t>13516000000</t>
  </si>
  <si>
    <t>Бюджет Чукв’янської сільської об’єднаної територіальної громади</t>
  </si>
  <si>
    <t>13515000000</t>
  </si>
  <si>
    <t>Бюджет Тростянецької сільської об’єднаної територіальної громади</t>
  </si>
  <si>
    <t>13514000000</t>
  </si>
  <si>
    <t>Бюджет Новострілищанської селищної об’єднаної територіальної громади</t>
  </si>
  <si>
    <t>13513000000</t>
  </si>
  <si>
    <t>Бюджет Новоміської сільської об’єднаної територіальної громади</t>
  </si>
  <si>
    <t>13512000000</t>
  </si>
  <si>
    <t>Бюджет Новокалинівської міської об’єднаної територіальної громади</t>
  </si>
  <si>
    <t>13511000000</t>
  </si>
  <si>
    <t>Бюджет Міженецької сільської об’єднаної територіальної громади</t>
  </si>
  <si>
    <t>13510000000</t>
  </si>
  <si>
    <t>Бюджет Луківської сільської об’єднаної територіальної громади</t>
  </si>
  <si>
    <t>13509000000</t>
  </si>
  <si>
    <t>Бюджет Заболотцівської сільської об’єднаної територіальної громади</t>
  </si>
  <si>
    <t>13508000000</t>
  </si>
  <si>
    <t>Бюджет Дублянської селищної об’єднаної територіальної громади</t>
  </si>
  <si>
    <t>13507000000</t>
  </si>
  <si>
    <t>Бюджет Грабовецької сільської об’єднаної територіальної громади</t>
  </si>
  <si>
    <t>13506000000</t>
  </si>
  <si>
    <t>Бюджет Гніздичівської селищної об’єднаної територіальної громади</t>
  </si>
  <si>
    <t>13505000000</t>
  </si>
  <si>
    <t>Бюджет Воле-Баранецької сільської об’єднаної територіальної громади</t>
  </si>
  <si>
    <t>13504000000</t>
  </si>
  <si>
    <t>Бюджет Вільшаницької сільської об’єднаної територіальної громади</t>
  </si>
  <si>
    <t>13503000000</t>
  </si>
  <si>
    <t>Бюджет Бісковицької сільської об’єднаної територіальної громади</t>
  </si>
  <si>
    <t>13502000000</t>
  </si>
  <si>
    <t>13501000000</t>
  </si>
  <si>
    <t>Районний бюджет Яворівського району</t>
  </si>
  <si>
    <t>13320200000</t>
  </si>
  <si>
    <t>Районний бюджет Турківського району</t>
  </si>
  <si>
    <t>13319200000</t>
  </si>
  <si>
    <t>Районний бюджет Стрийського району</t>
  </si>
  <si>
    <t>13318200000</t>
  </si>
  <si>
    <t>Районний бюджет Старосамбірського району</t>
  </si>
  <si>
    <t>13317200000</t>
  </si>
  <si>
    <t>Районний бюджет Сокальського району</t>
  </si>
  <si>
    <t>13316200000</t>
  </si>
  <si>
    <t>Районний бюджет Сколівського району</t>
  </si>
  <si>
    <t>13315200000</t>
  </si>
  <si>
    <t>Районний бюджет Самбірського району</t>
  </si>
  <si>
    <t>13314200000</t>
  </si>
  <si>
    <t>Районний бюджет Радехівського району</t>
  </si>
  <si>
    <t>13313200000</t>
  </si>
  <si>
    <t>Районний бюджет Пустомитівського району</t>
  </si>
  <si>
    <t>13312200000</t>
  </si>
  <si>
    <t>Районний бюджет Перемишлянського району</t>
  </si>
  <si>
    <t>13311200000</t>
  </si>
  <si>
    <t>Районний бюджет Мостиського району</t>
  </si>
  <si>
    <t>13310200000</t>
  </si>
  <si>
    <t>13309200000</t>
  </si>
  <si>
    <t>Районний бюджет Кам’янка-Бузького району</t>
  </si>
  <si>
    <t>13308200000</t>
  </si>
  <si>
    <t>13307200000</t>
  </si>
  <si>
    <t>Районний бюджет Жовківського району</t>
  </si>
  <si>
    <t>13306200000</t>
  </si>
  <si>
    <t>Районний бюджет Жидачівського району</t>
  </si>
  <si>
    <t>13305200000</t>
  </si>
  <si>
    <t>Районний бюджет Дрогобицького району</t>
  </si>
  <si>
    <t>13304200000</t>
  </si>
  <si>
    <t>13303200000</t>
  </si>
  <si>
    <t>Районний бюджет Буського району</t>
  </si>
  <si>
    <t>13302200000</t>
  </si>
  <si>
    <t>Районний бюджет Бродівського району</t>
  </si>
  <si>
    <t>13301200000</t>
  </si>
  <si>
    <t>Бюджет міста Червонограда</t>
  </si>
  <si>
    <t>13209100000</t>
  </si>
  <si>
    <t>Бюджет міста Трускавця</t>
  </si>
  <si>
    <t>13208100000</t>
  </si>
  <si>
    <t>Бюджет міста Стрия</t>
  </si>
  <si>
    <t>13207100000</t>
  </si>
  <si>
    <t>Бюджет міста Самбора</t>
  </si>
  <si>
    <t>13206100000</t>
  </si>
  <si>
    <t>Бюджет міста Нового Роздолу</t>
  </si>
  <si>
    <t>13205100000</t>
  </si>
  <si>
    <t>Бюджет міста Моршина</t>
  </si>
  <si>
    <t>13204100000</t>
  </si>
  <si>
    <t>Бюджет міста Дрогобича</t>
  </si>
  <si>
    <t>13203100000</t>
  </si>
  <si>
    <t>Бюджет міста Борислава</t>
  </si>
  <si>
    <t>13202100000</t>
  </si>
  <si>
    <t>Бюджет міста Львова</t>
  </si>
  <si>
    <t>13201100000</t>
  </si>
  <si>
    <t>Обласний бюджет Львівської області</t>
  </si>
  <si>
    <t>Бюджет Підгорівської сільської об’єднаної територіальної громади</t>
  </si>
  <si>
    <t>Бюджет Красноталівської сільської об’єднаної територіальної громади</t>
  </si>
  <si>
    <t>Бюджет Коломийчиської сільської об’єднаної територіальної громади</t>
  </si>
  <si>
    <t>Бюджет Калмиківської сільської об’єднаної територіальної громади</t>
  </si>
  <si>
    <t>Бюджет Веселівської сільської об’єднаної територіальної громади</t>
  </si>
  <si>
    <t>Бюджет Великочернігівської сільської об’єднаної територіальної громади</t>
  </si>
  <si>
    <t>Бюджет Марківської селищної об’єднаної територіальної громади</t>
  </si>
  <si>
    <t>Бюджет Шульгинської сільської об’єднаної територіальної громади</t>
  </si>
  <si>
    <t>Бюджет Лозно-Олександрівської селищної об’єднаної територіальної громади</t>
  </si>
  <si>
    <t>Бюджет Нижньодуванської селищної об’єднаної територіальної громади</t>
  </si>
  <si>
    <t>12508000000</t>
  </si>
  <si>
    <t>Бюджет Привільської сільської об’єднаної територіальної громади</t>
  </si>
  <si>
    <t>12507000000</t>
  </si>
  <si>
    <t>Бюджет Красноріченської селищної об’єднаної територіальної громади</t>
  </si>
  <si>
    <t>12506000000</t>
  </si>
  <si>
    <t>Бюджет Біловодської селищної об’єднаної територіальної громади</t>
  </si>
  <si>
    <t>12505000000</t>
  </si>
  <si>
    <t>Бюджет Троїцької селищної об’єднаної територіальної громади</t>
  </si>
  <si>
    <t>12504000000</t>
  </si>
  <si>
    <t>Бюджет Чмирівської сільської об’єднаної територіальної громади</t>
  </si>
  <si>
    <t>12503000000</t>
  </si>
  <si>
    <t>Бюджет Новопсковської селищної об’єднаної територіальної громади</t>
  </si>
  <si>
    <t>12502000000</t>
  </si>
  <si>
    <t>Бюджет Білокуракинської селищної об’єднаної територіальної громади</t>
  </si>
  <si>
    <t>12501000000</t>
  </si>
  <si>
    <t>Районний бюджет Троїцького району</t>
  </si>
  <si>
    <t>12317200000</t>
  </si>
  <si>
    <t>Районний бюджет Старобільського району</t>
  </si>
  <si>
    <t>12316200000</t>
  </si>
  <si>
    <t>Районний бюджет Станично-Луганського району</t>
  </si>
  <si>
    <t>12315200000</t>
  </si>
  <si>
    <t>Районний бюджет Сватівського району</t>
  </si>
  <si>
    <t>12313200000</t>
  </si>
  <si>
    <t>Районний бюджет Попаснянського району</t>
  </si>
  <si>
    <t>12312200000</t>
  </si>
  <si>
    <t>Районний бюджет Новопсковського району</t>
  </si>
  <si>
    <t>12310200000</t>
  </si>
  <si>
    <t>Районний бюджет Новоайдарського району</t>
  </si>
  <si>
    <t>12309200000</t>
  </si>
  <si>
    <t>Районний бюджет Міловського району</t>
  </si>
  <si>
    <t>12308200000</t>
  </si>
  <si>
    <t>Районний бюджет Марківського району</t>
  </si>
  <si>
    <t>12307200000</t>
  </si>
  <si>
    <t>Районний бюджет Кремінського району</t>
  </si>
  <si>
    <t>12305200000</t>
  </si>
  <si>
    <t>Районний бюджет Білокуракинського району</t>
  </si>
  <si>
    <t>12303200000</t>
  </si>
  <si>
    <t>Бюджет міста Сєвєродонецька</t>
  </si>
  <si>
    <t>12213100000</t>
  </si>
  <si>
    <t>Бюджет міста Рубіжного</t>
  </si>
  <si>
    <t>12211100000</t>
  </si>
  <si>
    <t>Бюджет міста Лисичанська</t>
  </si>
  <si>
    <t>12208100000</t>
  </si>
  <si>
    <t>Бюджет Петрівської селищної об’єднаної територіальної громади</t>
  </si>
  <si>
    <t>11521000000</t>
  </si>
  <si>
    <t>Бюджет Попельнастівської сільської об’єднаної територіальної громади</t>
  </si>
  <si>
    <t>11520000000</t>
  </si>
  <si>
    <t>Бюджет Піщанобрідської сільської об’єднаної територіальної громади</t>
  </si>
  <si>
    <t>11519000000</t>
  </si>
  <si>
    <t>Бюджет Мар’янівської сільської об’єднаної територіальної громади</t>
  </si>
  <si>
    <t>11518000000</t>
  </si>
  <si>
    <t>Бюджет Добровеличківської селищної об’єднаної територіальної громади</t>
  </si>
  <si>
    <t>11517000000</t>
  </si>
  <si>
    <t>Бюджет Приютівської селищної об’єднаної територіальної громади</t>
  </si>
  <si>
    <t>11516000000</t>
  </si>
  <si>
    <t>Бюджет Новопразької селищної об’єднаної територіальної громади</t>
  </si>
  <si>
    <t>11515000000</t>
  </si>
  <si>
    <t>Бюджет Дмитрівської сільської об’єднаної територіальної громади</t>
  </si>
  <si>
    <t>11514000000</t>
  </si>
  <si>
    <t>Бюджет Помічнянської міської об’єднаної територіальної громади</t>
  </si>
  <si>
    <t>11513000000</t>
  </si>
  <si>
    <t>Бюджет Смолінської селищної об’єднаної територіальної громади</t>
  </si>
  <si>
    <t>11512000000</t>
  </si>
  <si>
    <t>Бюджет Компаніївської селищної об’єднаної територіальної громади</t>
  </si>
  <si>
    <t>11511000000</t>
  </si>
  <si>
    <t>Бюджет Первозванівської сільської об’єднаної територіальної громади</t>
  </si>
  <si>
    <t>11510000000</t>
  </si>
  <si>
    <t>Бюджет Катеринівської сільської об’єднаної територіальної громади</t>
  </si>
  <si>
    <t>11509000000</t>
  </si>
  <si>
    <t>Бюджет Тишківської сільської об’єднаної територіальної громади</t>
  </si>
  <si>
    <t>11508000000</t>
  </si>
  <si>
    <t>Бюджет Великосеверинівської сільської об’єднаної територіальної громади</t>
  </si>
  <si>
    <t>11507000000</t>
  </si>
  <si>
    <t>Бюджет Ганнівської сільської об’єднаної територіальної громади</t>
  </si>
  <si>
    <t>11506000000</t>
  </si>
  <si>
    <t>11505000000</t>
  </si>
  <si>
    <t>Бюджет Великоандрусівської сільської об’єднаної територіальної громади</t>
  </si>
  <si>
    <t>11504000000</t>
  </si>
  <si>
    <t>Бюджет Новоукраїнської міської об’єднаної територіальної громади</t>
  </si>
  <si>
    <t>11503000000</t>
  </si>
  <si>
    <t>Бюджет Маловисківської міської об’єднаної територіальної громади</t>
  </si>
  <si>
    <t>11502000000</t>
  </si>
  <si>
    <t>Бюджет Бобринецької міської об’єднаної територіальної громади</t>
  </si>
  <si>
    <t>11501000000</t>
  </si>
  <si>
    <t>Районний бюджет Устинівського району</t>
  </si>
  <si>
    <t>11321200000</t>
  </si>
  <si>
    <t>Районний бюджет Благовіщенського району</t>
  </si>
  <si>
    <t>11320200000</t>
  </si>
  <si>
    <t>Районний бюджет Світловодського району</t>
  </si>
  <si>
    <t>11319200000</t>
  </si>
  <si>
    <t>Районний бюджет Петрівського району</t>
  </si>
  <si>
    <t>11318200000</t>
  </si>
  <si>
    <t xml:space="preserve">Районний бюджет Онуфріївського району </t>
  </si>
  <si>
    <t>11317200000</t>
  </si>
  <si>
    <t>Районний бюджет Олександрійського району</t>
  </si>
  <si>
    <t>11316200000</t>
  </si>
  <si>
    <t>Районний бюджет Олександрівського району</t>
  </si>
  <si>
    <t>11315200000</t>
  </si>
  <si>
    <t xml:space="preserve">Районний бюджет Новоукраїнського району </t>
  </si>
  <si>
    <t>11314200000</t>
  </si>
  <si>
    <t>Районний бюджет Новомиргородського району</t>
  </si>
  <si>
    <t>11313200000</t>
  </si>
  <si>
    <t>Районний бюджет Новоархангельського району</t>
  </si>
  <si>
    <t>11312200000</t>
  </si>
  <si>
    <t>Районний бюджет Новгородківського району</t>
  </si>
  <si>
    <t>11311200000</t>
  </si>
  <si>
    <t>Районний бюджет Маловисківського району</t>
  </si>
  <si>
    <t>11310200000</t>
  </si>
  <si>
    <t>Районний бюджет Компаніївського району</t>
  </si>
  <si>
    <t>11309200000</t>
  </si>
  <si>
    <t>Районний бюджет Кропивницького району</t>
  </si>
  <si>
    <t>11308200000</t>
  </si>
  <si>
    <t xml:space="preserve">Районний бюджет Знам’янського району </t>
  </si>
  <si>
    <t>11307200000</t>
  </si>
  <si>
    <t xml:space="preserve">Районний бюджет Долинського району </t>
  </si>
  <si>
    <t>11306200000</t>
  </si>
  <si>
    <t>Районний бюджет Добровеличківського району</t>
  </si>
  <si>
    <t>11305200000</t>
  </si>
  <si>
    <t>Районний бюджет Голованівського району</t>
  </si>
  <si>
    <t>11304200000</t>
  </si>
  <si>
    <t xml:space="preserve">Районний бюджет Гайворонського району </t>
  </si>
  <si>
    <t>11303200000</t>
  </si>
  <si>
    <t>Районний бюджет Вільшанського району</t>
  </si>
  <si>
    <t>11302200000</t>
  </si>
  <si>
    <t>Районний бюджет Бобринецького району</t>
  </si>
  <si>
    <t>11301200000</t>
  </si>
  <si>
    <t>Бюджет міста Світловодська</t>
  </si>
  <si>
    <t>11204100000</t>
  </si>
  <si>
    <t>Бюджет міста Олександрії</t>
  </si>
  <si>
    <t>11203100000</t>
  </si>
  <si>
    <t>Бюджет міста Знам’янки</t>
  </si>
  <si>
    <t>11202100000</t>
  </si>
  <si>
    <t>Бюджет міста Кропивницького</t>
  </si>
  <si>
    <t>11201100000</t>
  </si>
  <si>
    <t>Бюджет Богуславської міської об’єднаної територіальної громади</t>
  </si>
  <si>
    <t>Бюджет Обухівської міської об’єднаної територіальної громади</t>
  </si>
  <si>
    <t>Бюджет Ржищівської міської об’єднаної територіальної громади</t>
  </si>
  <si>
    <t>Бюджет Бучанської міської об’єднаної територіальної громади</t>
  </si>
  <si>
    <t>Бюджет Березанської міської об’єднаної територіальної громади</t>
  </si>
  <si>
    <t>Бюджет Миронівської міської об’єднаної територіальної громади</t>
  </si>
  <si>
    <t>Бюджет Ковалівської сільської об’єднаної територіальної громади</t>
  </si>
  <si>
    <t>Бюджет Бородянської селищної об’єднаної територіальної громади</t>
  </si>
  <si>
    <t>Бюджет Баришівської селищної об’єднаної територіальної громади</t>
  </si>
  <si>
    <t>Бюджет Студениківської сільської об’єднаної територіальної громади</t>
  </si>
  <si>
    <t>10509000000</t>
  </si>
  <si>
    <t>Бюджет Тетіївської міської об’єднаної територіальної громади</t>
  </si>
  <si>
    <t>10508000000</t>
  </si>
  <si>
    <t>Бюджет Узинської міської об’єднаної територіальної громади</t>
  </si>
  <si>
    <t>10507000000</t>
  </si>
  <si>
    <t>Бюджет Фурсівської сільської об’єднаної територіальної громади</t>
  </si>
  <si>
    <t>10506000000</t>
  </si>
  <si>
    <t>Бюджет Дівичківської сільської об’єднаної територіальної громади</t>
  </si>
  <si>
    <t>10505000000</t>
  </si>
  <si>
    <t>Бюджет Великодимерської селищної об’єднаної територіальної громади</t>
  </si>
  <si>
    <t>10504000000</t>
  </si>
  <si>
    <t>Бюджет Медвинської сільської об’єднаної територіальної громади</t>
  </si>
  <si>
    <t>10503000000</t>
  </si>
  <si>
    <t>Бюджет Пісківської селищної об’єднаної територіальної громади</t>
  </si>
  <si>
    <t>10502000000</t>
  </si>
  <si>
    <t>Бюджет Калитянської селищної об’єднаної територіальної громади</t>
  </si>
  <si>
    <t>10501000000</t>
  </si>
  <si>
    <t>Районний бюджет Яготинського району</t>
  </si>
  <si>
    <t>10325200000</t>
  </si>
  <si>
    <t>Районний бюджет Фастівського району</t>
  </si>
  <si>
    <t>10324200000</t>
  </si>
  <si>
    <t>Районний бюджет Тетіївського району</t>
  </si>
  <si>
    <t>10323200000</t>
  </si>
  <si>
    <t>Районний бюджет Таращанського району</t>
  </si>
  <si>
    <t>10322200000</t>
  </si>
  <si>
    <t>Районний бюджет Ставищенського району</t>
  </si>
  <si>
    <t>10321200000</t>
  </si>
  <si>
    <t>Районний бюджет Сквирського району</t>
  </si>
  <si>
    <t>10320200000</t>
  </si>
  <si>
    <t>Районний бюджет Рокитнянського району</t>
  </si>
  <si>
    <t>10319200000</t>
  </si>
  <si>
    <t>Районний бюджет Поліського району</t>
  </si>
  <si>
    <t>10318200000</t>
  </si>
  <si>
    <t>Районний бюджет Переяслав-Хмельницького району</t>
  </si>
  <si>
    <t>10317200000</t>
  </si>
  <si>
    <t>Районний бюджет Обухівського району</t>
  </si>
  <si>
    <t>10316200000</t>
  </si>
  <si>
    <t>Районний бюджет Миронівського району</t>
  </si>
  <si>
    <t>10315200000</t>
  </si>
  <si>
    <t>Районний бюджет Макарівського району</t>
  </si>
  <si>
    <t>10314200000</t>
  </si>
  <si>
    <t>Районний бюджет Києво-Святошинського району</t>
  </si>
  <si>
    <t>10313200000</t>
  </si>
  <si>
    <t>Районний бюджет Кагарлицького району</t>
  </si>
  <si>
    <t>10312200000</t>
  </si>
  <si>
    <t>Районний бюджет Іванківського району</t>
  </si>
  <si>
    <t>10311200000</t>
  </si>
  <si>
    <t>Районний бюджет Згурівського району</t>
  </si>
  <si>
    <t>10310200000</t>
  </si>
  <si>
    <t>Районний бюджет Володарського району</t>
  </si>
  <si>
    <t>10309200000</t>
  </si>
  <si>
    <t>Районний бюджет Вишгородського району</t>
  </si>
  <si>
    <t>10308200000</t>
  </si>
  <si>
    <t>Районний бюджет Васильківського району</t>
  </si>
  <si>
    <t>10307200000</t>
  </si>
  <si>
    <t>Районний бюджет Броварського району</t>
  </si>
  <si>
    <t>10306200000</t>
  </si>
  <si>
    <t>Районний бюджет Бородянського району</t>
  </si>
  <si>
    <t>10305200000</t>
  </si>
  <si>
    <t>Районний бюджет Бориспільського району</t>
  </si>
  <si>
    <t>10304200000</t>
  </si>
  <si>
    <t>Районний бюджет Богуславського району</t>
  </si>
  <si>
    <t>10303200000</t>
  </si>
  <si>
    <t>Районний бюджет Білоцерківського району</t>
  </si>
  <si>
    <t>10302200000</t>
  </si>
  <si>
    <t>Районний бюджет Баришівського району</t>
  </si>
  <si>
    <t>10301200000</t>
  </si>
  <si>
    <t>Бюджет міста Фастова</t>
  </si>
  <si>
    <t>10210100000</t>
  </si>
  <si>
    <t>Бюджет міста Переяслава</t>
  </si>
  <si>
    <t>10207100000</t>
  </si>
  <si>
    <t>Бюджет міста Ірпеня</t>
  </si>
  <si>
    <t>10206100000</t>
  </si>
  <si>
    <t>Бюджет міста Василькова</t>
  </si>
  <si>
    <t>10205100000</t>
  </si>
  <si>
    <t>Бюджет міста Броварів</t>
  </si>
  <si>
    <t>10204100000</t>
  </si>
  <si>
    <t>Бюджет міста Борисполя</t>
  </si>
  <si>
    <t>10203100000</t>
  </si>
  <si>
    <t>Бюджет міста Білої Церкви</t>
  </si>
  <si>
    <t>10202100000</t>
  </si>
  <si>
    <t>Бюджет Івано-Франківської міської об’єднаної територіальної громади</t>
  </si>
  <si>
    <t>09533000000</t>
  </si>
  <si>
    <t>Бюджет Долинської міської об’єднаної територіальної громади</t>
  </si>
  <si>
    <t>09532000000</t>
  </si>
  <si>
    <t>Бюджет Калуської міської об’єднаної територіальної громади</t>
  </si>
  <si>
    <t>09531000000</t>
  </si>
  <si>
    <t>Бюджет Коломийської міської об’єднаної територіальної громади</t>
  </si>
  <si>
    <t>09530000000</t>
  </si>
  <si>
    <t>Бюджет Новицької сільської об’єднаної територіальної громади</t>
  </si>
  <si>
    <t>09529000000</t>
  </si>
  <si>
    <t>Бюджет Коршівської сільської об’єднаної територіальної громади</t>
  </si>
  <si>
    <t>09528000000</t>
  </si>
  <si>
    <t>Бюджет Вигодської селищної об’єднаної територіальної громади</t>
  </si>
  <si>
    <t>09527000000</t>
  </si>
  <si>
    <t>Бюджет Букачівської селищної об’єднаної територіальної громади</t>
  </si>
  <si>
    <t>09526000000</t>
  </si>
  <si>
    <t>Бюджет Угринівської сільської об’єднаної територіальної громади</t>
  </si>
  <si>
    <t>09525000000</t>
  </si>
  <si>
    <t>Бюджет Загвіздянської сільської об’єднаної територіальної громади</t>
  </si>
  <si>
    <t>09524000000</t>
  </si>
  <si>
    <t>Бюджет Спаської сільської об’єднаної територіальної громади</t>
  </si>
  <si>
    <t>09523000000</t>
  </si>
  <si>
    <t>Бюджет Делятинської селищної об’єднаної територіальної громади</t>
  </si>
  <si>
    <t>09522000000</t>
  </si>
  <si>
    <t>Бюджет Войнилівської селищної об’єднаної територіальної громади</t>
  </si>
  <si>
    <t>09521000000</t>
  </si>
  <si>
    <t>Бюджет Брошнів-Осадської селищної об’єднаної територіальної громади</t>
  </si>
  <si>
    <t>09520000000</t>
  </si>
  <si>
    <t>Бюджет Ямницької сільської об’єднаної територіальної громади</t>
  </si>
  <si>
    <t>09519000000</t>
  </si>
  <si>
    <t>Бюджет Заболотівської селищної об’єднаної територіальної громади</t>
  </si>
  <si>
    <t>09518000000</t>
  </si>
  <si>
    <t>Бюджет Ланчинської селищної об’єднаної територіальної громади</t>
  </si>
  <si>
    <t>09517000000</t>
  </si>
  <si>
    <t>Бюджет Переріслянської сільської об’єднаної територіальної громади</t>
  </si>
  <si>
    <t>09516000000</t>
  </si>
  <si>
    <t>Бюджет Яблунівської селищної об’єднаної територіальної громади</t>
  </si>
  <si>
    <t>09515000000</t>
  </si>
  <si>
    <t>Бюджет Рожнівської сільської об’єднаної територіальної громади</t>
  </si>
  <si>
    <t>09514000000</t>
  </si>
  <si>
    <t>Бюджет Дзвиняцької сільської об’єднаної територіальної громади</t>
  </si>
  <si>
    <t>09513000000</t>
  </si>
  <si>
    <t>Бюджет Олешанської сільської об’єднаної територіальної громади</t>
  </si>
  <si>
    <t>09512000000</t>
  </si>
  <si>
    <t>Бюджет П’ядицької сільської об’єднаної територіальної громади</t>
  </si>
  <si>
    <t>09511000000</t>
  </si>
  <si>
    <t>Бюджет Нижньовербізької сільської об’єднаної територіальної громади</t>
  </si>
  <si>
    <t>09510000000</t>
  </si>
  <si>
    <t>Бюджет Матеївецької сільської об’єднаної територіальної громади</t>
  </si>
  <si>
    <t>09509000000</t>
  </si>
  <si>
    <t>Бюджет Космацької сільської об’єднаної територіальної громади</t>
  </si>
  <si>
    <t>09508000000</t>
  </si>
  <si>
    <t>Бюджет Витвицької сільської об’єднаної територіальної громади</t>
  </si>
  <si>
    <t>09507000000</t>
  </si>
  <si>
    <t>Бюджет Більшівцівської селищної об’єднаної територіальної громади</t>
  </si>
  <si>
    <t>09506000000</t>
  </si>
  <si>
    <t>Бюджет Тлумацької міської об’єднаної територіальної громади</t>
  </si>
  <si>
    <t>09505000000</t>
  </si>
  <si>
    <t>Бюджет Білоберізької сільської об’єднаної територіальної громади</t>
  </si>
  <si>
    <t>09504000000</t>
  </si>
  <si>
    <t>Бюджет Старобогородчанської сільської об’єднаної територіальної громади</t>
  </si>
  <si>
    <t>09503000000</t>
  </si>
  <si>
    <t>Бюджет Печеніжинської селищної об’єднаної територіальної громади</t>
  </si>
  <si>
    <t>09502000000</t>
  </si>
  <si>
    <t>Бюджет Верхнянської сільської об’єднаної територіальної громади</t>
  </si>
  <si>
    <t>09501000000</t>
  </si>
  <si>
    <t>Районний бюджет Тлумацького району</t>
  </si>
  <si>
    <t>09314200000</t>
  </si>
  <si>
    <t>Районний бюджет Тисменицького району</t>
  </si>
  <si>
    <t>09313200000</t>
  </si>
  <si>
    <t>Районний бюджет Снятинського району</t>
  </si>
  <si>
    <t>09312200000</t>
  </si>
  <si>
    <t>Районний бюджет Рожнятівського району</t>
  </si>
  <si>
    <t>09311200000</t>
  </si>
  <si>
    <t>Районний бюджет Рогатинського району</t>
  </si>
  <si>
    <t>09310200000</t>
  </si>
  <si>
    <t>Районний бюджет Надвірнянського району</t>
  </si>
  <si>
    <t>09309200000</t>
  </si>
  <si>
    <t>Районний бюджет Косівського району</t>
  </si>
  <si>
    <t>09308200000</t>
  </si>
  <si>
    <t>Районний бюджет Коломийського району</t>
  </si>
  <si>
    <t>09307200000</t>
  </si>
  <si>
    <t>Районний бюджет Калуського району</t>
  </si>
  <si>
    <t>09306200000</t>
  </si>
  <si>
    <t>Районний бюджет Долинського району</t>
  </si>
  <si>
    <t>09305200000</t>
  </si>
  <si>
    <t>Районний бюджет Городенківського району</t>
  </si>
  <si>
    <t>09304200000</t>
  </si>
  <si>
    <t>Районний бюджет Галицького району</t>
  </si>
  <si>
    <t>09303200000</t>
  </si>
  <si>
    <t>Районний бюджет Верховинського району</t>
  </si>
  <si>
    <t>09302200000</t>
  </si>
  <si>
    <t>Районний бюджет Богородчанського району</t>
  </si>
  <si>
    <t>09301200000</t>
  </si>
  <si>
    <t>Бюджет міста Бурштина</t>
  </si>
  <si>
    <t>09206100000</t>
  </si>
  <si>
    <t>Бюджет міста Яремче</t>
  </si>
  <si>
    <t>09205100000</t>
  </si>
  <si>
    <t>Бюджет міста Болехова</t>
  </si>
  <si>
    <t>09202100000</t>
  </si>
  <si>
    <t>Бюджет Розівської селищної об’єднаної територіальної громади</t>
  </si>
  <si>
    <t>08548000000</t>
  </si>
  <si>
    <t>Бюджет Пологівської міської об’єднаної територіальної громади</t>
  </si>
  <si>
    <t>08547000000</t>
  </si>
  <si>
    <t>Бюджет Новоолександрівської сільської об’єднаної територіальної громади</t>
  </si>
  <si>
    <t>08546000000</t>
  </si>
  <si>
    <t>Бюджет Більмацької селищної об’єднаної територіальної громади</t>
  </si>
  <si>
    <t>08545000000</t>
  </si>
  <si>
    <t>Бюджет Бердянської міської об’єднаної територіальної громади</t>
  </si>
  <si>
    <t>08544000000</t>
  </si>
  <si>
    <t>Бюджет Степанівської Першої сільської об’єднаної територіальної громади</t>
  </si>
  <si>
    <t>08543000000</t>
  </si>
  <si>
    <t>Бюджет Роздольської сільської об’єднаної територіальної громади</t>
  </si>
  <si>
    <t>08542000000</t>
  </si>
  <si>
    <t>Бюджет Олександрівської сільської об’єднаної територіальної громади</t>
  </si>
  <si>
    <t>08541000000</t>
  </si>
  <si>
    <t>Бюджет Новоукраїнської сільської об’єднаної територіальної громади</t>
  </si>
  <si>
    <t>08540000000</t>
  </si>
  <si>
    <t>08539000000</t>
  </si>
  <si>
    <t>08538000000</t>
  </si>
  <si>
    <t>Бюджет Михайлівської селищної об’єднаної територіальної громади</t>
  </si>
  <si>
    <t>08537000000</t>
  </si>
  <si>
    <t>Бюджет Новоолексіївської сільської об’єднаної територіальної громади</t>
  </si>
  <si>
    <t>08536000000</t>
  </si>
  <si>
    <t>Бюджет Благовіщенської сільської об’єднаної територіальної громади</t>
  </si>
  <si>
    <t>08535000000</t>
  </si>
  <si>
    <t>Бюджет Новобогданівської сільської об’єднаної територіальної громади</t>
  </si>
  <si>
    <t>08534000000</t>
  </si>
  <si>
    <t>Бюджет Якимівської селищної об’єднаної територіальної громади</t>
  </si>
  <si>
    <t>08533000000</t>
  </si>
  <si>
    <t>Бюджет Кирилівської селищної об’єднаної територіальної громади</t>
  </si>
  <si>
    <t>08532000000</t>
  </si>
  <si>
    <t>Бюджет Приазовської селищної об’єднаної територіальної громади</t>
  </si>
  <si>
    <t>08531000000</t>
  </si>
  <si>
    <t>Бюджет Плодородненської сільської об’єднаної територіальної громади</t>
  </si>
  <si>
    <t>08530000000</t>
  </si>
  <si>
    <t>Бюджет Воздвижівської сільської об’єднаної територіальної громади</t>
  </si>
  <si>
    <t>08529000000</t>
  </si>
  <si>
    <t>Бюджет Петро-Михайлівської сільської об’єднаної територіальної громади</t>
  </si>
  <si>
    <t>08528000000</t>
  </si>
  <si>
    <t>Бюджет Чкаловської сільської об’єднаної територіальної громади</t>
  </si>
  <si>
    <t>08527000000</t>
  </si>
  <si>
    <t>Бюджет Новоуспенівської сільської об’єднаної територіальної громади</t>
  </si>
  <si>
    <t>08526000000</t>
  </si>
  <si>
    <t>Бюджет Підгірненської сільської об’єднаної територіальної громади</t>
  </si>
  <si>
    <t>08525000000</t>
  </si>
  <si>
    <t>Бюджет Водянської сільської об’єднаної територіальної громади</t>
  </si>
  <si>
    <t>08524000000</t>
  </si>
  <si>
    <t>08523000000</t>
  </si>
  <si>
    <t>Бюджет Павлівської сільської об’єднаної територіальної громади</t>
  </si>
  <si>
    <t>08522000000</t>
  </si>
  <si>
    <t>Бюджет Гуляйпільської міської об’єднаної територіальної громади</t>
  </si>
  <si>
    <t>08521000000</t>
  </si>
  <si>
    <t>Бюджет Чернігівської селищної об’єднаної територіальної громади</t>
  </si>
  <si>
    <t>08520000000</t>
  </si>
  <si>
    <t>Бюджет Великобілозерської сільської об’єднаної територіальної громади</t>
  </si>
  <si>
    <t>08519000000</t>
  </si>
  <si>
    <t>Бюджет Оріхівської міської об’єднаної територіальної громади</t>
  </si>
  <si>
    <t>08518000000</t>
  </si>
  <si>
    <t>Бюджет Кам’янсько-Дніпровської міської об’єднаної територіальної громади</t>
  </si>
  <si>
    <t>08517000000</t>
  </si>
  <si>
    <t>Бюджет Таврійської сільської об’єднаної територіальної громади</t>
  </si>
  <si>
    <t>08516000000</t>
  </si>
  <si>
    <t>Бюджет Остриківської сільської об’єднаної територіальної громади</t>
  </si>
  <si>
    <t>08515000000</t>
  </si>
  <si>
    <t>Бюджет Осипенківської сільської об’єднаної територіальної громади</t>
  </si>
  <si>
    <t>08514000000</t>
  </si>
  <si>
    <t>Бюджет Малотокмачанської сільської об’єднаної територіальної громади</t>
  </si>
  <si>
    <t>08513000000</t>
  </si>
  <si>
    <t>Бюджет Гірсівської сільської об’єднаної територіальної громади</t>
  </si>
  <si>
    <t>08512000000</t>
  </si>
  <si>
    <t>Бюджет Ботіївської сільської об’єднаної територіальної громади</t>
  </si>
  <si>
    <t>08511000000</t>
  </si>
  <si>
    <t>Бюджет Біленьківської сільської об’єднаної територіальної громади</t>
  </si>
  <si>
    <t>08510000000</t>
  </si>
  <si>
    <t>Бюджет Комишуваської селищної об’єднаної територіальної громади</t>
  </si>
  <si>
    <t>08509000000</t>
  </si>
  <si>
    <t>Бюджет Приморської міської об’єднаної територіальної громади</t>
  </si>
  <si>
    <t>08508000000</t>
  </si>
  <si>
    <t>Бюджет Долинської сільської об’єднаної територіальної громади</t>
  </si>
  <si>
    <t>08507000000</t>
  </si>
  <si>
    <t>Бюджет Воскресенської сільської об’єднаної територіальної громади</t>
  </si>
  <si>
    <t>08506000000</t>
  </si>
  <si>
    <t>Бюджет Смирновської сільської об’єднаної територіальної громади</t>
  </si>
  <si>
    <t>08505000000</t>
  </si>
  <si>
    <t>Бюджет Преображенської сільської об’єднаної територіальної громади</t>
  </si>
  <si>
    <t>08504000000</t>
  </si>
  <si>
    <t>Бюджет Комиш-Зорянської селищної об’єднаної територіальної громади</t>
  </si>
  <si>
    <t>08503000000</t>
  </si>
  <si>
    <t>Бюджет Веселівської селищної об’єднаної територіальної громади</t>
  </si>
  <si>
    <t>08502000000</t>
  </si>
  <si>
    <t>Бюджет Берестівської сільської об’єднаної територіальної громади</t>
  </si>
  <si>
    <t>08501000000</t>
  </si>
  <si>
    <t>Районний бюджет Якимівського району</t>
  </si>
  <si>
    <t>08320200000</t>
  </si>
  <si>
    <t>Районний бюджет Токмацького району</t>
  </si>
  <si>
    <t>08318200000</t>
  </si>
  <si>
    <t>Районний бюджет Розівського району</t>
  </si>
  <si>
    <t>08317200000</t>
  </si>
  <si>
    <t>Районний бюджет Приморського району</t>
  </si>
  <si>
    <t>08316200000</t>
  </si>
  <si>
    <t>Районний бюджет Приазовського району</t>
  </si>
  <si>
    <t>08315200000</t>
  </si>
  <si>
    <t>Районний бюджет Пологівського району</t>
  </si>
  <si>
    <t>08314200000</t>
  </si>
  <si>
    <t>Районний бюджет Новомиколаївського району</t>
  </si>
  <si>
    <t>08312200000</t>
  </si>
  <si>
    <t>Районний бюджет Михайлівського району</t>
  </si>
  <si>
    <t>08311200000</t>
  </si>
  <si>
    <t>Районний бюджет Мелітопольського району</t>
  </si>
  <si>
    <t>08310200000</t>
  </si>
  <si>
    <t>Районний бюджет Кам’янсько-Дніпровського району</t>
  </si>
  <si>
    <t>08308200000</t>
  </si>
  <si>
    <t>Районний бюджет Запорізького району</t>
  </si>
  <si>
    <t>08307200000</t>
  </si>
  <si>
    <t>Районний бюджет Гуляйпільського району</t>
  </si>
  <si>
    <t>08306200000</t>
  </si>
  <si>
    <t>Районний бюджет Вільнянського району</t>
  </si>
  <si>
    <t>08305200000</t>
  </si>
  <si>
    <t>Районний бюджет Веселівського району</t>
  </si>
  <si>
    <t>08304200000</t>
  </si>
  <si>
    <t>Районний бюджет Василівського району</t>
  </si>
  <si>
    <t>08302200000</t>
  </si>
  <si>
    <t>Районний бюджет Бердянського району</t>
  </si>
  <si>
    <t>08301200000</t>
  </si>
  <si>
    <t>Бюджет міста Токмака</t>
  </si>
  <si>
    <t>08205100000</t>
  </si>
  <si>
    <t>Бюджет міста Мелітополя</t>
  </si>
  <si>
    <t>08204100000</t>
  </si>
  <si>
    <t>Бюджет міста Енергодара</t>
  </si>
  <si>
    <t>08203100000</t>
  </si>
  <si>
    <t>Бюджет Мукачівської міської об’єднаної територіальної громади</t>
  </si>
  <si>
    <t>07507000000</t>
  </si>
  <si>
    <t>Бюджет Баранинської сільської об’єднаної територіальної громади</t>
  </si>
  <si>
    <t>07506000000</t>
  </si>
  <si>
    <t>Бюджет Перечинської міської об’єднаної територіальної громади</t>
  </si>
  <si>
    <t>07505000000</t>
  </si>
  <si>
    <t>Бюджет Іршавської міської об’єднаної територіальної громади</t>
  </si>
  <si>
    <t>07504000000</t>
  </si>
  <si>
    <t>Бюджет Полянської сільської об’єднаної територіальної громади</t>
  </si>
  <si>
    <t>07503000000</t>
  </si>
  <si>
    <t>Бюджет Тячівської міської об’єднаної територіальної громади</t>
  </si>
  <si>
    <t>07502000000</t>
  </si>
  <si>
    <t>Бюджет Вільховецької сільської об’єднаної територіальної громади</t>
  </si>
  <si>
    <t>07501000000</t>
  </si>
  <si>
    <t>Районний бюджет Хустського району</t>
  </si>
  <si>
    <t>07313200000</t>
  </si>
  <si>
    <t>Районний бюджет Ужгородського району</t>
  </si>
  <si>
    <t>07312200000</t>
  </si>
  <si>
    <t>Районний бюджет Тячівського району</t>
  </si>
  <si>
    <t>07311200000</t>
  </si>
  <si>
    <t>Районний бюджет Свалявського району</t>
  </si>
  <si>
    <t>07310200000</t>
  </si>
  <si>
    <t>Районний бюджет Рахівського району</t>
  </si>
  <si>
    <t>07309200000</t>
  </si>
  <si>
    <t>Районний бюджет Перечинського району</t>
  </si>
  <si>
    <t>07308200000</t>
  </si>
  <si>
    <t>Районний бюджет Мукачівського району</t>
  </si>
  <si>
    <t>07307200000</t>
  </si>
  <si>
    <t>Районний бюджет Міжгірського району</t>
  </si>
  <si>
    <t>07306200000</t>
  </si>
  <si>
    <t>Районний бюджет Іршавського району</t>
  </si>
  <si>
    <t>07305200000</t>
  </si>
  <si>
    <t>Районний бюджет Воловецького району</t>
  </si>
  <si>
    <t>07304200000</t>
  </si>
  <si>
    <t>Районний бюджет Виноградівського району</t>
  </si>
  <si>
    <t>07303200000</t>
  </si>
  <si>
    <t>Районний бюджет Великоберезнянського району</t>
  </si>
  <si>
    <t>07302200000</t>
  </si>
  <si>
    <t>Районний бюджет Берегівського району</t>
  </si>
  <si>
    <t>07301200000</t>
  </si>
  <si>
    <t>Бюджет міста Чопа</t>
  </si>
  <si>
    <t>07205100000</t>
  </si>
  <si>
    <t>Бюджет міста Хуста</t>
  </si>
  <si>
    <t>07204100000</t>
  </si>
  <si>
    <t>Бюджет міста Берегового</t>
  </si>
  <si>
    <t>07202100000</t>
  </si>
  <si>
    <t>Бюджет міста Ужгорода</t>
  </si>
  <si>
    <t>07201100000</t>
  </si>
  <si>
    <t>Бюджет  Новоград-Волинської міської об’єднаної територіальної громади</t>
  </si>
  <si>
    <t>06553000000</t>
  </si>
  <si>
    <t>Бюджет Житомирської міської об’єднаної територіальної громади</t>
  </si>
  <si>
    <t>06552000000</t>
  </si>
  <si>
    <t>Бюджет Швайківської сільської об’єднаної територіальної громади</t>
  </si>
  <si>
    <t>06551000000</t>
  </si>
  <si>
    <t>Бюджет Чуднівської міської об’єднаної територіальної громади</t>
  </si>
  <si>
    <t>06550000000</t>
  </si>
  <si>
    <t>Бюджет Райгородоцької сільської об’єднаної територіальної громади</t>
  </si>
  <si>
    <t>06549000000</t>
  </si>
  <si>
    <t>Бюджет Гришковецької селищної об’єднаної територіальної громади</t>
  </si>
  <si>
    <t>06548000000</t>
  </si>
  <si>
    <t>Бюджет Вчорайшенської сільської об’єднаної територіальної громади</t>
  </si>
  <si>
    <t>06547000000</t>
  </si>
  <si>
    <t>06546000000</t>
  </si>
  <si>
    <t>Бюджет Оліївської сільської об’єднаної територіальної громади</t>
  </si>
  <si>
    <t>06545000000</t>
  </si>
  <si>
    <t>Бюджет Глибочицької сільської об’єднаної територіальної громади</t>
  </si>
  <si>
    <t>06544000000</t>
  </si>
  <si>
    <t>Бюджет Радомишльської міської об’єднаної територіальної громади</t>
  </si>
  <si>
    <t>06543000000</t>
  </si>
  <si>
    <t>Бюджет Пулинської селищної об’єднаної територіальної громади</t>
  </si>
  <si>
    <t>06542000000</t>
  </si>
  <si>
    <t>06541000000</t>
  </si>
  <si>
    <t>Бюджет Мартинівської сільської об’єднаної територіальної громади</t>
  </si>
  <si>
    <t>06540000000</t>
  </si>
  <si>
    <t>Бюджет Курненської сільської об’єднаної територіальної громади</t>
  </si>
  <si>
    <t>06539000000</t>
  </si>
  <si>
    <t>Бюджет Овруцької міської об’єднаної територіальної громади</t>
  </si>
  <si>
    <t>06538000000</t>
  </si>
  <si>
    <t>Бюджет Словечанської сільської об’єднаної територіальної громади</t>
  </si>
  <si>
    <t>06537000000</t>
  </si>
  <si>
    <t>Бюджет Піщівської сільської об’єднаної територіальної громади</t>
  </si>
  <si>
    <t>06536000000</t>
  </si>
  <si>
    <t>Бюджет Брониківської сільської об’єднаної територіальної громади</t>
  </si>
  <si>
    <t>06535000000</t>
  </si>
  <si>
    <t>Бюджет Любарської селищної об’єднаної територіальної громади</t>
  </si>
  <si>
    <t>06534000000</t>
  </si>
  <si>
    <t>Бюджет Ємільчинської селищної об’єднаної територіальної громади</t>
  </si>
  <si>
    <t>06533000000</t>
  </si>
  <si>
    <t>Бюджет Чижівської сільської об’єднаної територіальної громади</t>
  </si>
  <si>
    <t>06532000000</t>
  </si>
  <si>
    <t>Бюджет Ушомирської сільської об’єднаної територіальної громади</t>
  </si>
  <si>
    <t>06531000000</t>
  </si>
  <si>
    <t>Бюджет Станишівської сільської об’єднаної територіальної громади</t>
  </si>
  <si>
    <t>06530000000</t>
  </si>
  <si>
    <t>Бюджет Семенівської сільської об’єднаної територіальної громади</t>
  </si>
  <si>
    <t>06529000000</t>
  </si>
  <si>
    <t>Бюджет Краснопільської сільської об’єднаної територіальної громади</t>
  </si>
  <si>
    <t>06528000000</t>
  </si>
  <si>
    <t>Бюджет Квітневої сільської об’єднаної територіальної громади</t>
  </si>
  <si>
    <t>06527000000</t>
  </si>
  <si>
    <t>Бюджет Горщиківської сільської об’єднаної територіальної громади</t>
  </si>
  <si>
    <t>06526000000</t>
  </si>
  <si>
    <t>Бюджет Вільської сільської об’єднаної територіальної громади</t>
  </si>
  <si>
    <t>06525000000</t>
  </si>
  <si>
    <t>Бюджет Білокоровицької сільської об’єднаної територіальної громади</t>
  </si>
  <si>
    <t>06524000000</t>
  </si>
  <si>
    <t>Бюджет Барашівської сільської об’єднаної територіальної громади</t>
  </si>
  <si>
    <t>06523000000</t>
  </si>
  <si>
    <t>Бюджет Андрушківської сільської об’єднаної територіальної громади</t>
  </si>
  <si>
    <t>06522000000</t>
  </si>
  <si>
    <t>Бюджет Чоповицької селищної об’єднаної територіальної громади</t>
  </si>
  <si>
    <t>06521000000</t>
  </si>
  <si>
    <t>Бюджет Хорошівської селищної об’єднаної територіальної громади</t>
  </si>
  <si>
    <t>06520000000</t>
  </si>
  <si>
    <t>Бюджет Попільнянської селищної об’єднаної територіальної громади</t>
  </si>
  <si>
    <t>06519000000</t>
  </si>
  <si>
    <t>Бюджет Миропільської селищної об’єднаної територіальної громади</t>
  </si>
  <si>
    <t>06518000000</t>
  </si>
  <si>
    <t>Бюджет Лугинської селищної об’єднаної територіальної громади</t>
  </si>
  <si>
    <t>06517000000</t>
  </si>
  <si>
    <t>Бюджет Довбиської селищної об’єднаної територіальної громади</t>
  </si>
  <si>
    <t>06516000000</t>
  </si>
  <si>
    <t>Бюджет Городницької селищної об’єднаної територіальної громади</t>
  </si>
  <si>
    <t>06515000000</t>
  </si>
  <si>
    <t>Бюджет Брусилівської селищної об’єднаної територіальної громади</t>
  </si>
  <si>
    <t>06514000000</t>
  </si>
  <si>
    <t>Бюджет Олевської міської об’єднаної територіальної громади</t>
  </si>
  <si>
    <t>06513000000</t>
  </si>
  <si>
    <t>Бюджет Коростишівської міської об’єднаної територіальної громади</t>
  </si>
  <si>
    <t>06512000000</t>
  </si>
  <si>
    <t>Бюджет Баранівської міської об’єднаної територіальної громади</t>
  </si>
  <si>
    <t>06511000000</t>
  </si>
  <si>
    <t>Бюджет Корнинської селищної об’єднаної територіальної громади</t>
  </si>
  <si>
    <t>06510000000</t>
  </si>
  <si>
    <t>Бюджет Червоненської селищної об’єднаної територіальної громади</t>
  </si>
  <si>
    <t>06509000000</t>
  </si>
  <si>
    <t>Бюджет Тетерівської сільської об’єднаної територіальної громади</t>
  </si>
  <si>
    <t>06508000000</t>
  </si>
  <si>
    <t>Бюджет Потіївської сільської об’єднаної територіальної громади</t>
  </si>
  <si>
    <t>06507000000</t>
  </si>
  <si>
    <t>Бюджет Новоборівської селищної об’єднаної територіальної громади</t>
  </si>
  <si>
    <t>06506000000</t>
  </si>
  <si>
    <t>Бюджет Народицької селищної об’єднаної територіальної громади</t>
  </si>
  <si>
    <t>06505000000</t>
  </si>
  <si>
    <t>Бюджет Іршанської селищної об’єднаної територіальної громади</t>
  </si>
  <si>
    <t>06504000000</t>
  </si>
  <si>
    <t>Бюджет Дубрівської сільської об’єднаної територіальної громади</t>
  </si>
  <si>
    <t>06503000000</t>
  </si>
  <si>
    <t>Бюджет Вишевицької сільської об’єднаної територіальної громади</t>
  </si>
  <si>
    <t>06502000000</t>
  </si>
  <si>
    <t>Бюджет Високівської сільської об’єднаної територіальної громади</t>
  </si>
  <si>
    <t>06501000000</t>
  </si>
  <si>
    <t>Районний бюджет Чуднівського району</t>
  </si>
  <si>
    <t>06323200000</t>
  </si>
  <si>
    <t>Районний бюджет Черняхівського району</t>
  </si>
  <si>
    <t>06322200000</t>
  </si>
  <si>
    <t>Районний бюджет Пулинського району</t>
  </si>
  <si>
    <t>06321200000</t>
  </si>
  <si>
    <t>Районний бюджет Ружинського району</t>
  </si>
  <si>
    <t>06320200000</t>
  </si>
  <si>
    <t>Районний бюджет Радомишльського району</t>
  </si>
  <si>
    <t>06319200000</t>
  </si>
  <si>
    <t>Районний бюджет Попільнянського району</t>
  </si>
  <si>
    <t>06318200000</t>
  </si>
  <si>
    <t>Районний бюджет Олевського району</t>
  </si>
  <si>
    <t>06317200000</t>
  </si>
  <si>
    <t>Районний бюджет Овруцького району</t>
  </si>
  <si>
    <t>06316200000</t>
  </si>
  <si>
    <t>Районний бюджет Новоград-Волинського району</t>
  </si>
  <si>
    <t>06315200000</t>
  </si>
  <si>
    <t>Районний бюджет Малинського району</t>
  </si>
  <si>
    <t>06313200000</t>
  </si>
  <si>
    <t>Районний бюджет Любарського району</t>
  </si>
  <si>
    <t>06312200000</t>
  </si>
  <si>
    <t>Районний бюджет Лугинського району</t>
  </si>
  <si>
    <t>06311200000</t>
  </si>
  <si>
    <t>Районний бюджет Коростишівського району</t>
  </si>
  <si>
    <t>06310200000</t>
  </si>
  <si>
    <t>Районний бюджет Коростенського району</t>
  </si>
  <si>
    <t>06309200000</t>
  </si>
  <si>
    <t>Районний бюджет Житомирського району</t>
  </si>
  <si>
    <t>06308200000</t>
  </si>
  <si>
    <t>Районний бюджет Ємільчинського району</t>
  </si>
  <si>
    <t>06307200000</t>
  </si>
  <si>
    <t>Районний бюджет Романівського району</t>
  </si>
  <si>
    <t>06306200000</t>
  </si>
  <si>
    <t>Районний бюджет Хорошівського району</t>
  </si>
  <si>
    <t>06305200000</t>
  </si>
  <si>
    <t>Районний бюджет Брусилівського району</t>
  </si>
  <si>
    <t>06304200000</t>
  </si>
  <si>
    <t>Районний бюджет Бердичівський району</t>
  </si>
  <si>
    <t>06303200000</t>
  </si>
  <si>
    <t>Районний бюджет Баранівського району</t>
  </si>
  <si>
    <t>06302200000</t>
  </si>
  <si>
    <t>Районний бюджет Андрушівського району</t>
  </si>
  <si>
    <t>06301200000</t>
  </si>
  <si>
    <t>Бюджет міста Малина</t>
  </si>
  <si>
    <t>06205100000</t>
  </si>
  <si>
    <t>Бюджет міста Коростеня</t>
  </si>
  <si>
    <t>06203100000</t>
  </si>
  <si>
    <t>Бюджет міста Бердичева</t>
  </si>
  <si>
    <t>06202100000</t>
  </si>
  <si>
    <t>Обласний бюджет Житомирської області</t>
  </si>
  <si>
    <t xml:space="preserve">Бюджет Вугледарської міської об’єднаної територіальної громади </t>
  </si>
  <si>
    <t>05512000000</t>
  </si>
  <si>
    <t>Бюджет Бахмутської міської об’єднаної територіальної громади</t>
  </si>
  <si>
    <t>05511000000</t>
  </si>
  <si>
    <t>05510000000</t>
  </si>
  <si>
    <t xml:space="preserve">Бюджет Андріївської сільської об’єднаної територіальної громади </t>
  </si>
  <si>
    <t>05509000000</t>
  </si>
  <si>
    <t xml:space="preserve">Бюджет Званівської сільської об’єднаної територіальної громади </t>
  </si>
  <si>
    <t>05508000000</t>
  </si>
  <si>
    <t xml:space="preserve">Бюджет Сіверської міської об’єднаної територіальної громади </t>
  </si>
  <si>
    <t>05507000000</t>
  </si>
  <si>
    <t xml:space="preserve">Бюджет Іллінівської сільської об’єднаної територіальної громади </t>
  </si>
  <si>
    <t>05506000000</t>
  </si>
  <si>
    <t xml:space="preserve">Бюджет Соледарської міської об’єднаної територіальної громади </t>
  </si>
  <si>
    <t>05505000000</t>
  </si>
  <si>
    <t xml:space="preserve">Бюджет Миколаївської міської об’єднаної територіальної громади </t>
  </si>
  <si>
    <t>05504000000</t>
  </si>
  <si>
    <t xml:space="preserve">Бюджет Черкаської селищної об’єднаної територіальної громади </t>
  </si>
  <si>
    <t>05503000000</t>
  </si>
  <si>
    <t xml:space="preserve">Бюджет Шахівської сільської об’єднаної територіальної громади  </t>
  </si>
  <si>
    <t>05502000000</t>
  </si>
  <si>
    <t>Бюджет Лиманської міської об’єднаної територіальної громади</t>
  </si>
  <si>
    <t>05501000000</t>
  </si>
  <si>
    <t>Районний бюджет Ясинуватcького району</t>
  </si>
  <si>
    <t>05317200000</t>
  </si>
  <si>
    <t>Районний бюджет Слов’янського району</t>
  </si>
  <si>
    <t>05313200000</t>
  </si>
  <si>
    <t>Районний бюджет Мангушського району</t>
  </si>
  <si>
    <t>05312200000</t>
  </si>
  <si>
    <t>05311200000</t>
  </si>
  <si>
    <t>Районний бюджет Маp’їнського району</t>
  </si>
  <si>
    <t>05309200000</t>
  </si>
  <si>
    <t>Районний бюджет Покровського району</t>
  </si>
  <si>
    <t>05308200000</t>
  </si>
  <si>
    <t>Районний бюджет Костянтинівського району</t>
  </si>
  <si>
    <t>05307200000</t>
  </si>
  <si>
    <t>Районний бюджет Добpопільського району</t>
  </si>
  <si>
    <t>05306200000</t>
  </si>
  <si>
    <t>Районний бюджет Нікольського району</t>
  </si>
  <si>
    <t>05305200000</t>
  </si>
  <si>
    <t>Районний бюджет Волноваського району</t>
  </si>
  <si>
    <t>05304200000</t>
  </si>
  <si>
    <t>Районний бюджет Великоновосілківського району</t>
  </si>
  <si>
    <t>05303200000</t>
  </si>
  <si>
    <t>Районний бюджет Бахмутського району</t>
  </si>
  <si>
    <t>05302200000</t>
  </si>
  <si>
    <t>Бюджет міста Слов’янська</t>
  </si>
  <si>
    <t>05223100000</t>
  </si>
  <si>
    <t>Бюджет міста Селидового</t>
  </si>
  <si>
    <t>05222100000</t>
  </si>
  <si>
    <t>Бюджет міста Новогродівки</t>
  </si>
  <si>
    <t>05221100000</t>
  </si>
  <si>
    <t>Бюджет міста Маріуполя</t>
  </si>
  <si>
    <t>05220100000</t>
  </si>
  <si>
    <t>Бюджет міста Покровська</t>
  </si>
  <si>
    <t>05218100000</t>
  </si>
  <si>
    <t>Бюджет міста Краматорська</t>
  </si>
  <si>
    <t>05216100000</t>
  </si>
  <si>
    <t>Бюджет міста Костянтинівки</t>
  </si>
  <si>
    <t>05215100000</t>
  </si>
  <si>
    <t>Бюджет міста Дружківки</t>
  </si>
  <si>
    <t>05211100000</t>
  </si>
  <si>
    <t>Бюджет міста Добропілля</t>
  </si>
  <si>
    <t>05209100000</t>
  </si>
  <si>
    <t>Бюджет міста Мирнограда</t>
  </si>
  <si>
    <t>05208100000</t>
  </si>
  <si>
    <t>Бюджет міста Торецька</t>
  </si>
  <si>
    <t>05207100000</t>
  </si>
  <si>
    <t>Бюджет міста Авдіївки</t>
  </si>
  <si>
    <t>05202100000</t>
  </si>
  <si>
    <t>Бюджет Покровської міської об’єднаної територіальної громади</t>
  </si>
  <si>
    <t>04562000000</t>
  </si>
  <si>
    <t>Бюджет Марганецької міської об’єднаної територіальної громади</t>
  </si>
  <si>
    <t>04561000000</t>
  </si>
  <si>
    <t>Бюджет Чумаківської сільської об’єднаної територіальної громади</t>
  </si>
  <si>
    <t>04560000000</t>
  </si>
  <si>
    <t>04559000000</t>
  </si>
  <si>
    <t>Бюджет Перещепинської міської об’єднаної територіальної громади</t>
  </si>
  <si>
    <t>04558000000</t>
  </si>
  <si>
    <t>Бюджет Личківської сільської об’єднаної територіальної громади</t>
  </si>
  <si>
    <t>04557000000</t>
  </si>
  <si>
    <t xml:space="preserve">Бюджет Девладівської сільської об’єднаної територіальної громади </t>
  </si>
  <si>
    <t>04556000000</t>
  </si>
  <si>
    <t xml:space="preserve">Бюджет Саксаганської сільської об’єднаної територіальної громади </t>
  </si>
  <si>
    <t>04555000000</t>
  </si>
  <si>
    <t xml:space="preserve">Бюджет Української сільської об’єднаної територіальної громади </t>
  </si>
  <si>
    <t>04554000000</t>
  </si>
  <si>
    <t xml:space="preserve">Бюджет Любимівської сільської об’єднаної територіальної громади </t>
  </si>
  <si>
    <t>04553000000</t>
  </si>
  <si>
    <t xml:space="preserve">Бюджет Юр’ївської селищної об’єднаної територіальної громади </t>
  </si>
  <si>
    <t>04552000000</t>
  </si>
  <si>
    <t xml:space="preserve">Бюджет Широківської селищної об’єднаної територіальної громади </t>
  </si>
  <si>
    <t>04551000000</t>
  </si>
  <si>
    <t xml:space="preserve">Бюджет Карпівської сільської об’єднаної територіальної громади </t>
  </si>
  <si>
    <t>04550000000</t>
  </si>
  <si>
    <t xml:space="preserve">Бюджет Китайгородської сільської об’єднаної територіальної громади </t>
  </si>
  <si>
    <t>04549000000</t>
  </si>
  <si>
    <t xml:space="preserve">Бюджет Славгородської селищної об’єднаної територіальної громади </t>
  </si>
  <si>
    <t>04548000000</t>
  </si>
  <si>
    <t xml:space="preserve">Бюджет Іларіонівської селищної об’єднаної територіальної громади </t>
  </si>
  <si>
    <t>04547000000</t>
  </si>
  <si>
    <t xml:space="preserve">Бюджет Раївської сільської об’єднаної територіальної громади </t>
  </si>
  <si>
    <t>04546000000</t>
  </si>
  <si>
    <t xml:space="preserve">Бюджет Зайцівської сільської об’єднаної територіальної громади </t>
  </si>
  <si>
    <t>04545000000</t>
  </si>
  <si>
    <t>Бюджет Миколаївської сільської об’єднаної територіальної громади (Петропавлівський район)</t>
  </si>
  <si>
    <t>04544000000</t>
  </si>
  <si>
    <t xml:space="preserve">Бюджет Петриківської селищної об’єднаної територіальної громади </t>
  </si>
  <si>
    <t>04543000000</t>
  </si>
  <si>
    <t xml:space="preserve">Бюджет Троїцької сільської об’єднаної територіальної громади </t>
  </si>
  <si>
    <t>04542000000</t>
  </si>
  <si>
    <t xml:space="preserve">Бюджет Межиріцької сільської об’єднаної територіальної громади </t>
  </si>
  <si>
    <t>04541000000</t>
  </si>
  <si>
    <t xml:space="preserve">Бюджет Червоногригорівської селищної об’єднаної територіальної громади </t>
  </si>
  <si>
    <t>04540000000</t>
  </si>
  <si>
    <t>Бюджет Першотравневської сільської об’єднаної територіальної громади</t>
  </si>
  <si>
    <t>04539000000</t>
  </si>
  <si>
    <t xml:space="preserve">Бюджет Лошкарівської сільської об’єднаної територіальної громади </t>
  </si>
  <si>
    <t>04538000000</t>
  </si>
  <si>
    <t xml:space="preserve">Бюджет Межівської селищної об’єднаної територіальної громади </t>
  </si>
  <si>
    <t>04537000000</t>
  </si>
  <si>
    <t xml:space="preserve">Бюджет Верхньодніпровської міської об’єднаної територіальної громади </t>
  </si>
  <si>
    <t>04536000000</t>
  </si>
  <si>
    <t>Бюджет Миколаївської сільської об’єднаної територіальної громади (Васильківський район)</t>
  </si>
  <si>
    <t>04535000000</t>
  </si>
  <si>
    <t xml:space="preserve">Бюджет Чкаловської сільської об’єднаної територіальної громади </t>
  </si>
  <si>
    <t>04534000000</t>
  </si>
  <si>
    <t xml:space="preserve">Бюджет Новопавлівської сільської об’єднаної територіальної громади </t>
  </si>
  <si>
    <t>04533000000</t>
  </si>
  <si>
    <t xml:space="preserve">Бюджет Новолатівської сільської об’єднаної територіальної громади </t>
  </si>
  <si>
    <t>04532000000</t>
  </si>
  <si>
    <t xml:space="preserve">Бюджет Маломихайлівської сільської об’єднаної територіальної громади </t>
  </si>
  <si>
    <t>04531000000</t>
  </si>
  <si>
    <t xml:space="preserve">Бюджет Гречаноподівської сільської об’єднаної територіальної громади </t>
  </si>
  <si>
    <t>04530000000</t>
  </si>
  <si>
    <t xml:space="preserve">Бюджет Великомихайлівської сільської об’єднаної територіальної громади </t>
  </si>
  <si>
    <t>04529000000</t>
  </si>
  <si>
    <t xml:space="preserve">Бюджет Варварівської сільської об’єднаної територіальної громади </t>
  </si>
  <si>
    <t>04528000000</t>
  </si>
  <si>
    <t xml:space="preserve">Бюджет Царичанської селищної об’єднаної територіальної громади </t>
  </si>
  <si>
    <t>04527000000</t>
  </si>
  <si>
    <t xml:space="preserve">Бюджет Томаківської селищної об’єднаної територіальної громади </t>
  </si>
  <si>
    <t>04526000000</t>
  </si>
  <si>
    <t xml:space="preserve">Бюджет Софіївської селищної об’єднаної територіальної громади </t>
  </si>
  <si>
    <t>04525000000</t>
  </si>
  <si>
    <t xml:space="preserve">Бюджет Роздорської селищної об’єднаної територіальної громади </t>
  </si>
  <si>
    <t>04524000000</t>
  </si>
  <si>
    <t xml:space="preserve">Бюджет Покровської селищної об’єднаної територіальної громади </t>
  </si>
  <si>
    <t>04523000000</t>
  </si>
  <si>
    <t xml:space="preserve">Бюджет Лихівської селищної об’єднаної територіальної громади </t>
  </si>
  <si>
    <t>04522000000</t>
  </si>
  <si>
    <t xml:space="preserve">Бюджет Криничанської селищної об’єднаної територіальної громади </t>
  </si>
  <si>
    <t>04521000000</t>
  </si>
  <si>
    <t xml:space="preserve">Бюджет Вишнівської селищної об’єднаної територіальної громади </t>
  </si>
  <si>
    <t>04520000000</t>
  </si>
  <si>
    <t xml:space="preserve">Бюджет Васильківської селищної об’єднаної територіальної громади </t>
  </si>
  <si>
    <t>04519000000</t>
  </si>
  <si>
    <t xml:space="preserve">Бюджет Божедарівської селищної об’єднаної територіальної громади </t>
  </si>
  <si>
    <t>04518000000</t>
  </si>
  <si>
    <t xml:space="preserve">Бюджет Аулівської селищної об’єднаної територіальної громади </t>
  </si>
  <si>
    <t>04517000000</t>
  </si>
  <si>
    <t xml:space="preserve">Бюджет Мирівської сільської об’єднаної територіальної громади </t>
  </si>
  <si>
    <t>04516000000</t>
  </si>
  <si>
    <t xml:space="preserve">Бюджет Слобожанської селищної об’єднаної територіальної громади </t>
  </si>
  <si>
    <t>04515000000</t>
  </si>
  <si>
    <t xml:space="preserve">Бюджет Сурсько-Литовської сільської об’єднаної територіальної громади </t>
  </si>
  <si>
    <t>04514000000</t>
  </si>
  <si>
    <t xml:space="preserve">Бюджет Солонянської селищної об’єднаної територіальної громади </t>
  </si>
  <si>
    <t>04513000000</t>
  </si>
  <si>
    <t xml:space="preserve">Бюджет Новопокровської селищної об’єднаної територіальної громади </t>
  </si>
  <si>
    <t>04512000000</t>
  </si>
  <si>
    <t xml:space="preserve">Бюджет Новоолександрівської сільської об’єднаної територіальної громади </t>
  </si>
  <si>
    <t>04511000000</t>
  </si>
  <si>
    <t xml:space="preserve">Бюджет Нивотрудівської сільської об’єднаної територіальної громади </t>
  </si>
  <si>
    <t>04510000000</t>
  </si>
  <si>
    <t xml:space="preserve">Бюджет Могилівської сільської об’єднаної територіальної громади </t>
  </si>
  <si>
    <t>04509000000</t>
  </si>
  <si>
    <t xml:space="preserve">Бюджет Ляшківської сільської об’єднаної територіальної громади </t>
  </si>
  <si>
    <t>04508000000</t>
  </si>
  <si>
    <t xml:space="preserve">Бюджет Грушівської сільської об’єднаної територіальної громади </t>
  </si>
  <si>
    <t>04507000000</t>
  </si>
  <si>
    <t xml:space="preserve">Бюджет Зеленодольської міської об’єднаної територіальної громади </t>
  </si>
  <si>
    <t>04506000000</t>
  </si>
  <si>
    <t xml:space="preserve">Бюджет Вакулівської сільської об’єднаної територіальної громади </t>
  </si>
  <si>
    <t>04505000000</t>
  </si>
  <si>
    <t xml:space="preserve">Бюджет Святовасилівської сільської об’єднаної територіальної громади </t>
  </si>
  <si>
    <t>04504000000</t>
  </si>
  <si>
    <t xml:space="preserve">Бюджет Вербківської сільської об’єднаної територіальної громади </t>
  </si>
  <si>
    <t>04503000000</t>
  </si>
  <si>
    <t xml:space="preserve">Бюджет Богданівської сільської об’єднаної територіальної громади </t>
  </si>
  <si>
    <t>04502000000</t>
  </si>
  <si>
    <t xml:space="preserve">Бюджет Апостолівської міської об’єднаної територіальної громади </t>
  </si>
  <si>
    <t>04501000000</t>
  </si>
  <si>
    <t>Районний бюджет Юр’ївського району</t>
  </si>
  <si>
    <t>04322200000</t>
  </si>
  <si>
    <t>Районний бюджет Широківського району</t>
  </si>
  <si>
    <t>04321200000</t>
  </si>
  <si>
    <t>Районний бюджет Царичанського району</t>
  </si>
  <si>
    <t>04320200000</t>
  </si>
  <si>
    <t>Районний бюджет Томаківського району</t>
  </si>
  <si>
    <t>04319200000</t>
  </si>
  <si>
    <t>Районний бюджет Софіївського району</t>
  </si>
  <si>
    <t>04318200000</t>
  </si>
  <si>
    <t>Районний бюджет Солонянського району</t>
  </si>
  <si>
    <t>04317200000</t>
  </si>
  <si>
    <t>Районний бюджет Синельниківського району</t>
  </si>
  <si>
    <t>04316200000</t>
  </si>
  <si>
    <t>Районний бюджет П’ятихатського району</t>
  </si>
  <si>
    <t>04315200000</t>
  </si>
  <si>
    <t>04314200000</t>
  </si>
  <si>
    <t>Районний бюджет Петропавлівського району</t>
  </si>
  <si>
    <t>04313200000</t>
  </si>
  <si>
    <t>Районний бюджет Петриківського району</t>
  </si>
  <si>
    <t>04312200000</t>
  </si>
  <si>
    <t>Районний бюджет Новомосковського району</t>
  </si>
  <si>
    <t>04310200000</t>
  </si>
  <si>
    <t>Районний бюджет Нікопольського району</t>
  </si>
  <si>
    <t>04309200000</t>
  </si>
  <si>
    <t>Районний бюджет Межівського району</t>
  </si>
  <si>
    <t>04308200000</t>
  </si>
  <si>
    <t>Районний бюджет Магдалинівського району</t>
  </si>
  <si>
    <t>04307200000</t>
  </si>
  <si>
    <t>Районний бюджет Криничанського району</t>
  </si>
  <si>
    <t>04306200000</t>
  </si>
  <si>
    <t>Районний бюджет Криворізького району</t>
  </si>
  <si>
    <t>04305200000</t>
  </si>
  <si>
    <t>Районний бюджет Дніпровського району</t>
  </si>
  <si>
    <t>04304200000</t>
  </si>
  <si>
    <t>Районний бюджет Верхньодніпровського району</t>
  </si>
  <si>
    <t>04303200000</t>
  </si>
  <si>
    <t>04302200000</t>
  </si>
  <si>
    <t>Бюджет міста Тернівки</t>
  </si>
  <si>
    <t>04213100000</t>
  </si>
  <si>
    <t>Бюджет міста Синельникового</t>
  </si>
  <si>
    <t>04212100000</t>
  </si>
  <si>
    <t>Бюджет міста Першотравенська</t>
  </si>
  <si>
    <t>04211100000</t>
  </si>
  <si>
    <t>Бюджет міста Новомосковська</t>
  </si>
  <si>
    <t>04208100000</t>
  </si>
  <si>
    <t>Бюджет міста Нікополя</t>
  </si>
  <si>
    <t>04207100000</t>
  </si>
  <si>
    <t>Бюджет міста Кривого Рога</t>
  </si>
  <si>
    <t>04205100000</t>
  </si>
  <si>
    <t>Бюджет міста Кам’янського</t>
  </si>
  <si>
    <t>04203100000</t>
  </si>
  <si>
    <t>Бюджет міста Вільногірська</t>
  </si>
  <si>
    <t>04202100000</t>
  </si>
  <si>
    <t>Бюджет Луцької міської об’єднаної територіальної громади</t>
  </si>
  <si>
    <t>03551000000</t>
  </si>
  <si>
    <t>03550000000</t>
  </si>
  <si>
    <t>Бюджет Старовижівської селищної об’єднаної територіальної громади</t>
  </si>
  <si>
    <t>03549000000</t>
  </si>
  <si>
    <t>Бюджет Привітненської сільської об’єднаної територіальної громади</t>
  </si>
  <si>
    <t>03548000000</t>
  </si>
  <si>
    <t>Бюджет Підгайцівської сільської об’єднаної територіальної громади</t>
  </si>
  <si>
    <t>03547000000</t>
  </si>
  <si>
    <t>Бюджет Липинської сільської об’єднаної територіальної громади</t>
  </si>
  <si>
    <t>03546000000</t>
  </si>
  <si>
    <t>Бюджет Ківерцівської міської об’єднаної територіальної громади</t>
  </si>
  <si>
    <t>03545000000</t>
  </si>
  <si>
    <t>Бюджет Гуто-Боровенської сільської об’єднаної територіальної громади</t>
  </si>
  <si>
    <t>03544000000</t>
  </si>
  <si>
    <t>Бюджет Гіркополонківської сільської об’єднаної територіальної громади</t>
  </si>
  <si>
    <t>03543000000</t>
  </si>
  <si>
    <t>Бюджет Війницької сільської об’єднаної територіальної громади</t>
  </si>
  <si>
    <t>03542000000</t>
  </si>
  <si>
    <t>Бюджет Торчинської селищної об’єднаної територіальної громади</t>
  </si>
  <si>
    <t>03541000000</t>
  </si>
  <si>
    <t>Бюджет Затурцівської сільської об’єднаної територіальної громади</t>
  </si>
  <si>
    <t>03540000000</t>
  </si>
  <si>
    <t>Бюджет Городищенської сільської об’єднаної територіальної громади</t>
  </si>
  <si>
    <t>03539000000</t>
  </si>
  <si>
    <t>Бюджет Оваднівської сільської об’єднаної територіальної громади</t>
  </si>
  <si>
    <t>03538000000</t>
  </si>
  <si>
    <t>Бюджет Турійської селищної об’єднаної територіальної громади</t>
  </si>
  <si>
    <t>03537000000</t>
  </si>
  <si>
    <t>Бюджет Луківської селищної об’єднаної територіальної громади</t>
  </si>
  <si>
    <t>03536000000</t>
  </si>
  <si>
    <t>Бюджет Смідинської сільської об’єднаної територіальної громади</t>
  </si>
  <si>
    <t>03535000000</t>
  </si>
  <si>
    <t>Бюджет Сереховичівської сільської об’єднаної територіальної громади</t>
  </si>
  <si>
    <t>03534000000</t>
  </si>
  <si>
    <t>Бюджет Дубечненської сільської об’єднаної територіальної громади</t>
  </si>
  <si>
    <t>03533000000</t>
  </si>
  <si>
    <t>Бюджет Копачівської сільської об’єднаної територіальної громади</t>
  </si>
  <si>
    <t>03532000000</t>
  </si>
  <si>
    <t>Бюджет Велимченської сільської об’єднаної територіальної громади</t>
  </si>
  <si>
    <t>03531000000</t>
  </si>
  <si>
    <t>Бюджет Колківської селищної об’єднаної територіальної громади</t>
  </si>
  <si>
    <t>03530000000</t>
  </si>
  <si>
    <t>Бюджет Любомльської міської об’єднаної територіальної громади</t>
  </si>
  <si>
    <t>03529000000</t>
  </si>
  <si>
    <t>Бюджет Головненської селищної об’єднаної територіальної громади</t>
  </si>
  <si>
    <t>03528000000</t>
  </si>
  <si>
    <t>Бюджет Рівненської сільської об’єднаної територіальної громади</t>
  </si>
  <si>
    <t>03527000000</t>
  </si>
  <si>
    <t>Бюджет Любешівської селищної об’єднаної територіальної громади</t>
  </si>
  <si>
    <t>03526000000</t>
  </si>
  <si>
    <t>Бюджет Боратинської сільської об’єднаної територіальної громади</t>
  </si>
  <si>
    <t>03525000000</t>
  </si>
  <si>
    <t>Бюджет Цуманської селищної об’єднаної територіальної громади</t>
  </si>
  <si>
    <t>03524000000</t>
  </si>
  <si>
    <t>Бюджет Жидичинської сільської об’єднаної територіальної громади</t>
  </si>
  <si>
    <t>03523000000</t>
  </si>
  <si>
    <t>Бюджет Іваничівської селищної об’єднаної територіальної громади</t>
  </si>
  <si>
    <t>03522000000</t>
  </si>
  <si>
    <t>Бюджет Зарічанської сільської об’єднаної територіальної громади</t>
  </si>
  <si>
    <t>03521000000</t>
  </si>
  <si>
    <t>Бюджет Самарівської сільської об’єднаної територіальної громади</t>
  </si>
  <si>
    <t>03520000000</t>
  </si>
  <si>
    <t>Бюджет Забродівської сільської об’єднаної територіальної громади</t>
  </si>
  <si>
    <t>03519000000</t>
  </si>
  <si>
    <t>Бюджет Вишнівської сільської об’єднаної територіальної громади</t>
  </si>
  <si>
    <t>03518000000</t>
  </si>
  <si>
    <t>Бюджет Заборольської сільської об’єднаної територіальної громади</t>
  </si>
  <si>
    <t>03517000000</t>
  </si>
  <si>
    <t>Бюджет Колодяжненської сільської об’єднаної територіальної громади</t>
  </si>
  <si>
    <t>03516000000</t>
  </si>
  <si>
    <t>Бюджет Прилісненської сільської об’єднаної територіальної громади</t>
  </si>
  <si>
    <t>03515000000</t>
  </si>
  <si>
    <t>Бюджет Поромівської сільської об’єднаної територіальної громади</t>
  </si>
  <si>
    <t>03514000000</t>
  </si>
  <si>
    <t>Бюджет Поворської сільської об’єднаної територіальної громади</t>
  </si>
  <si>
    <t>03513000000</t>
  </si>
  <si>
    <t>03512000000</t>
  </si>
  <si>
    <t>Бюджет Литовезької сільської об’єднаної територіальної громади</t>
  </si>
  <si>
    <t>03511000000</t>
  </si>
  <si>
    <t>Бюджет Княгининівської сільської об’єднаної територіальної громади</t>
  </si>
  <si>
    <t>03510000000</t>
  </si>
  <si>
    <t>Бюджет Дубівської сільської об’єднаної територіальної громади</t>
  </si>
  <si>
    <t>03509000000</t>
  </si>
  <si>
    <t>Бюджет Заболоттівської селищної об’єднаної територіальної громади</t>
  </si>
  <si>
    <t>03508000000</t>
  </si>
  <si>
    <t>Бюджет Шацької селищної об’єднаної територіальної громади</t>
  </si>
  <si>
    <t>03507000000</t>
  </si>
  <si>
    <t>Бюджет Люблинецької селищної об’єднаної територіальної громади</t>
  </si>
  <si>
    <t>03506000000</t>
  </si>
  <si>
    <t>Бюджет Устилузької міської об’єднаної територіальної громади</t>
  </si>
  <si>
    <t>03505000000</t>
  </si>
  <si>
    <t>Бюджет Смолигівської сільської об’єднаної територіальної громади</t>
  </si>
  <si>
    <t>03504000000</t>
  </si>
  <si>
    <t xml:space="preserve">Бюджет Зимнівської сільської об’єднаної територіальної громади </t>
  </si>
  <si>
    <t>03503000000</t>
  </si>
  <si>
    <t>Бюджет Голобської селищної об’єднаної територіальної громади</t>
  </si>
  <si>
    <t>03502000000</t>
  </si>
  <si>
    <t>Бюджет Велицької сільської об’єднаної територіальної громади</t>
  </si>
  <si>
    <t>03501000000</t>
  </si>
  <si>
    <t>Районний бюджет Шацького району</t>
  </si>
  <si>
    <t>03316200000</t>
  </si>
  <si>
    <t>Районний бюджет Турійського району</t>
  </si>
  <si>
    <t>03315200000</t>
  </si>
  <si>
    <t>Районний бюджет Старовижівського району</t>
  </si>
  <si>
    <t>03314200000</t>
  </si>
  <si>
    <t>Районний бюджет Рожищенського району</t>
  </si>
  <si>
    <t>03313200000</t>
  </si>
  <si>
    <t>Районний бюджет Ратнівського району</t>
  </si>
  <si>
    <t>03312200000</t>
  </si>
  <si>
    <t>Районний бюджет Маневицького району</t>
  </si>
  <si>
    <t>03311200000</t>
  </si>
  <si>
    <t>Районний бюджет Любомльського району</t>
  </si>
  <si>
    <t>03310200000</t>
  </si>
  <si>
    <t>Районний бюджет Любешівського району</t>
  </si>
  <si>
    <t>03309200000</t>
  </si>
  <si>
    <t>Районний бюджет Луцького району</t>
  </si>
  <si>
    <t>03308200000</t>
  </si>
  <si>
    <t>Районний бюджет Локачинського району</t>
  </si>
  <si>
    <t>03307200000</t>
  </si>
  <si>
    <t>Районний бюджет Ковельського району</t>
  </si>
  <si>
    <t>03306200000</t>
  </si>
  <si>
    <t>Районний бюджет Ківерцівського району</t>
  </si>
  <si>
    <t>03305200000</t>
  </si>
  <si>
    <t>Районний бюджет Камінь-Каширського району</t>
  </si>
  <si>
    <t>03304200000</t>
  </si>
  <si>
    <t>Районний бюджет Іваничівського району</t>
  </si>
  <si>
    <t>03303200000</t>
  </si>
  <si>
    <t>Районний бюджет Горохівського району</t>
  </si>
  <si>
    <t>03302200000</t>
  </si>
  <si>
    <t>Бюджет міста Hововолинська</t>
  </si>
  <si>
    <t>03204100000</t>
  </si>
  <si>
    <t>Бюджет міста Ковеля</t>
  </si>
  <si>
    <t>03203100000</t>
  </si>
  <si>
    <t>Бюджет міста Володимир-Волинського</t>
  </si>
  <si>
    <t>03202100000</t>
  </si>
  <si>
    <t>Бюджет Жмеринської міської об’єднаної територіальної громади</t>
  </si>
  <si>
    <t>02542000000</t>
  </si>
  <si>
    <t>Бюджет Літинської селищної об’єднаної територіальної громади</t>
  </si>
  <si>
    <t>02541000000</t>
  </si>
  <si>
    <t>Бюджет Соболівської сільської об’єднаної територіальної громади</t>
  </si>
  <si>
    <t>02540000000</t>
  </si>
  <si>
    <t>02539000000</t>
  </si>
  <si>
    <t>Бюджет Теплицької селищної об’єднаної територіальної громади</t>
  </si>
  <si>
    <t>02538000000</t>
  </si>
  <si>
    <t>Бюджет Хмільницької міської об’єднаної територіальної громади</t>
  </si>
  <si>
    <t>02537000000</t>
  </si>
  <si>
    <t>Бюджет Тростянецької селищної об’єднаної територіальної громади</t>
  </si>
  <si>
    <t>02535000000</t>
  </si>
  <si>
    <t>Бюджет Новогребельської сільської об’єднаної територіальної громади</t>
  </si>
  <si>
    <t>02534000000</t>
  </si>
  <si>
    <t>Бюджет Гніванської міської об’єднаної територіальної громади</t>
  </si>
  <si>
    <t>02533000000</t>
  </si>
  <si>
    <t>Бюджет Росошанської сільської об’єднаної територіальної громади</t>
  </si>
  <si>
    <t>02532000000</t>
  </si>
  <si>
    <t>02531000000</t>
  </si>
  <si>
    <t>Бюджет Лука-Мелешківської сільської об’єднаної територіальної громади</t>
  </si>
  <si>
    <t>02530000000</t>
  </si>
  <si>
    <t>Бюджет Брацлавської селищної об’єднаної територіальної громади</t>
  </si>
  <si>
    <t>02529000000</t>
  </si>
  <si>
    <t>Бюджет Староприлуцької сільської об’єднаної територіальної громади</t>
  </si>
  <si>
    <t>02528000000</t>
  </si>
  <si>
    <t>Бюджет Глуховецької селищної об’єднаної територіальної громади</t>
  </si>
  <si>
    <t>02527000000</t>
  </si>
  <si>
    <t>02526000000</t>
  </si>
  <si>
    <t>02525000000</t>
  </si>
  <si>
    <t>Бюджет Кунківської сільської об’єднаної територіальної громади</t>
  </si>
  <si>
    <t>02524000000</t>
  </si>
  <si>
    <t>Бюджет Якушинецької сільської об’єднаної територіальної громади</t>
  </si>
  <si>
    <t>02523000000</t>
  </si>
  <si>
    <t>Бюджет Мурафської сільської об’єднаної територіальної громади</t>
  </si>
  <si>
    <t>02522000000</t>
  </si>
  <si>
    <t>Бюджет Сокиринецької сільської об’єднаної територіальної громади</t>
  </si>
  <si>
    <t>02521000000</t>
  </si>
  <si>
    <t>Бюджет Северинівської сільської об’єднаної територіальної громади</t>
  </si>
  <si>
    <t>02520000000</t>
  </si>
  <si>
    <t>Бюджет Райгородської сільської об’єднаної територіальної громади</t>
  </si>
  <si>
    <t>02519000000</t>
  </si>
  <si>
    <t>Бюджет Мельниківської сільської об’єднаної територіальної громади</t>
  </si>
  <si>
    <t>02518000000</t>
  </si>
  <si>
    <t>02517000000</t>
  </si>
  <si>
    <t>Бюджет Джулинської сільської об’єднаної територіальної громади</t>
  </si>
  <si>
    <t>02516000000</t>
  </si>
  <si>
    <t>Бюджет Жданівської сільської об’єднаної територіальної громади</t>
  </si>
  <si>
    <t>02515000000</t>
  </si>
  <si>
    <t>Бюджет Бабчинецької сільської об’єднаної територіальної громади</t>
  </si>
  <si>
    <t>02514000000</t>
  </si>
  <si>
    <t>Бюджет Шпиківської селищної об’єднаної територіальної громади</t>
  </si>
  <si>
    <t>02513000000</t>
  </si>
  <si>
    <t>Бюджет Томашпільської селищної об’єднаної територіальної громади</t>
  </si>
  <si>
    <t>02512000000</t>
  </si>
  <si>
    <t>Бюджет Ситковецької селищної об’єднаної територіальної громади</t>
  </si>
  <si>
    <t>02511000000</t>
  </si>
  <si>
    <t>Бюджет Оратівської селищної об’єднаної територіальної громади</t>
  </si>
  <si>
    <t>02510000000</t>
  </si>
  <si>
    <t>Бюджет Дашівської селищної об’єднаної територіальної громади</t>
  </si>
  <si>
    <t>02509000000</t>
  </si>
  <si>
    <t>Бюджет Вороновицької селищної об’єднаної територіальної громади</t>
  </si>
  <si>
    <t>02508000000</t>
  </si>
  <si>
    <t>Бюджет Тульчинської міської об’єднаної територіальної громади</t>
  </si>
  <si>
    <t>02507000000</t>
  </si>
  <si>
    <t>Бюджет Немирівської міської об’єднаної територіальної громади</t>
  </si>
  <si>
    <t>02506000000</t>
  </si>
  <si>
    <t>Бюджет Барcької міської об’єднаної територіальної громади</t>
  </si>
  <si>
    <t>02505000000</t>
  </si>
  <si>
    <t>Бюджет Вапнярської селищної об’єднаної територіальної громади</t>
  </si>
  <si>
    <t>02504000000</t>
  </si>
  <si>
    <t>Бюджет Іллінецької міської об’єднаної територіальної громади</t>
  </si>
  <si>
    <t>02503000000</t>
  </si>
  <si>
    <t>Бюджет Студенянської сільської об’єднаної територіальної громади</t>
  </si>
  <si>
    <t>02502000000</t>
  </si>
  <si>
    <t>Бюджет Калинівської міської об’єднаної територіальної громади</t>
  </si>
  <si>
    <t>02501000000</t>
  </si>
  <si>
    <t>02327200000</t>
  </si>
  <si>
    <t>Районний бюджет Шаргородського району</t>
  </si>
  <si>
    <t>02326200000</t>
  </si>
  <si>
    <t>Районний бюджет Чечельницького району</t>
  </si>
  <si>
    <t>02325200000</t>
  </si>
  <si>
    <t>Районний бюджет Чернівецького району</t>
  </si>
  <si>
    <t>02324200000</t>
  </si>
  <si>
    <t>Районний бюджет Хмільницького району</t>
  </si>
  <si>
    <t>02323200000</t>
  </si>
  <si>
    <t>Районний бюджет Тульчинського району</t>
  </si>
  <si>
    <t>02322200000</t>
  </si>
  <si>
    <t>02321200000</t>
  </si>
  <si>
    <t>Районний бюджет Томашпільського району</t>
  </si>
  <si>
    <t>02320200000</t>
  </si>
  <si>
    <t>Районний бюджет Тиврівського району</t>
  </si>
  <si>
    <t>02319200000</t>
  </si>
  <si>
    <t>Районний бюджет Теплицького району</t>
  </si>
  <si>
    <t>02318200000</t>
  </si>
  <si>
    <t>Районний бюджет Погребищенського району</t>
  </si>
  <si>
    <t>02317200000</t>
  </si>
  <si>
    <t>Районний бюджет Піщанського району</t>
  </si>
  <si>
    <t>02316200000</t>
  </si>
  <si>
    <t>Районний бюджет Оратівського району</t>
  </si>
  <si>
    <t>02315200000</t>
  </si>
  <si>
    <t>Районний бюджет Немирівського району</t>
  </si>
  <si>
    <t>02314200000</t>
  </si>
  <si>
    <t>Районний бюджет Мурованокуриловецького району</t>
  </si>
  <si>
    <t>02313200000</t>
  </si>
  <si>
    <t>Районний бюджет Могилів-Подільського району</t>
  </si>
  <si>
    <t>02312200000</t>
  </si>
  <si>
    <t>Районний бюджет Літинського району</t>
  </si>
  <si>
    <t>02311200000</t>
  </si>
  <si>
    <t>Районний бюджет Липовецького району</t>
  </si>
  <si>
    <t>02310200000</t>
  </si>
  <si>
    <t>Районний бюджет Крижопільського району</t>
  </si>
  <si>
    <t>02309200000</t>
  </si>
  <si>
    <t>Районний бюджет Козятинського району</t>
  </si>
  <si>
    <t>02308200000</t>
  </si>
  <si>
    <t>Районний бюджет Калинівського району</t>
  </si>
  <si>
    <t>02307200000</t>
  </si>
  <si>
    <t>Районний бюджет Іллінецького району</t>
  </si>
  <si>
    <t>02306200000</t>
  </si>
  <si>
    <t>Районний бюджет Жмеринського району</t>
  </si>
  <si>
    <t>02305200000</t>
  </si>
  <si>
    <t>Районний бюджет Гайсинського району</t>
  </si>
  <si>
    <t>02304200000</t>
  </si>
  <si>
    <t>Районний бюджет Вінницького району</t>
  </si>
  <si>
    <t>02303200000</t>
  </si>
  <si>
    <t>Районний бюджет Бершадського району</t>
  </si>
  <si>
    <t>02302200000</t>
  </si>
  <si>
    <t>Районний бюджет Барського району</t>
  </si>
  <si>
    <t>02301200000</t>
  </si>
  <si>
    <t>Бюджет міста Могилів-Подільського</t>
  </si>
  <si>
    <t>02205100000</t>
  </si>
  <si>
    <t>Бюджет міста Ладижина</t>
  </si>
  <si>
    <t>02204100000</t>
  </si>
  <si>
    <t>Бюджет міста Козятина</t>
  </si>
  <si>
    <t>02203100000</t>
  </si>
  <si>
    <t>Медична субвенція</t>
  </si>
  <si>
    <t xml:space="preserve">Освітня субвенція </t>
  </si>
  <si>
    <t xml:space="preserve"> з місцевих бюджетів державному бюджету</t>
  </si>
  <si>
    <t>з державного бюджету місцевим бюджетам</t>
  </si>
  <si>
    <t xml:space="preserve">Міжбюджетні трансферти </t>
  </si>
  <si>
    <t>Назва місцевого бюджету адміністративно-територіальної одиниці</t>
  </si>
  <si>
    <t>Міжбюджетні трансферти 
(освітня та медична субвенції, базова та реверсна дотації) на 2020 рік</t>
  </si>
  <si>
    <t>Додаток № 5</t>
  </si>
  <si>
    <t>На початок періоду</t>
  </si>
  <si>
    <t>Зміни обсягів бюджетних коштів</t>
  </si>
  <si>
    <t>Придбання цінних паперів</t>
  </si>
  <si>
    <t>Розміщення бюджетних коштів на депозитах, придбання цінних паперів</t>
  </si>
  <si>
    <t>Зміни обсягів  депозитів і цінних паперів, що використовуються для управління ліквідністю</t>
  </si>
  <si>
    <t>Фінансування за активними операціями</t>
  </si>
  <si>
    <t>Надходження від приватизації державного майна та інших надходжень, безпосередньо пов'язаних з процесом приватизації та кредитування підприємств</t>
  </si>
  <si>
    <t>Надходження від приватизації державного майна</t>
  </si>
  <si>
    <t>Зовнішні зобов'язання</t>
  </si>
  <si>
    <t>Внутрішні зобов'язання</t>
  </si>
  <si>
    <t>Погашення</t>
  </si>
  <si>
    <t>Зовнішні запозичення</t>
  </si>
  <si>
    <t>Внутрішні запозичення</t>
  </si>
  <si>
    <t>Запозичення</t>
  </si>
  <si>
    <t>Фінансування за борговими операціями</t>
  </si>
  <si>
    <t>Загальне фінансування</t>
  </si>
  <si>
    <t>Спеціальний
 фонд</t>
  </si>
  <si>
    <t>Загальний
 фонд</t>
  </si>
  <si>
    <t>Найменування
згідно з класифікацією фінансування бюджету</t>
  </si>
  <si>
    <t>Фінансування Державного бюджету України на 2020 рік</t>
  </si>
  <si>
    <t xml:space="preserve">Додаток № 2
до Закону України
«Про Державний бюджет України на 2020 рік»
</t>
  </si>
  <si>
    <t>Повернення коштів, наданих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 для агропромислового комплексу, з наступною їх реалізацією сільськогосподарським підприємствам на умовах фінансового лізингу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</si>
  <si>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</si>
  <si>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працівників, і пеня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</si>
  <si>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господарства"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</si>
  <si>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працівникам</t>
  </si>
  <si>
    <t>Висвітлення діяльності Верховної Ради України через засоби телебачення і радіомовлення та фінансова підтримка видання газети "Голос України"</t>
  </si>
  <si>
    <t>Додаток № 7 
до Закону України 
"Про Державний бюджет України на 2020 рік"</t>
  </si>
  <si>
    <t>Білгород-Дністровський окружний суд</t>
  </si>
  <si>
    <t>Кредитування - всього</t>
  </si>
  <si>
    <t>Всього:</t>
  </si>
  <si>
    <t>Транспортні засоби (крім транспортних засобів, що були ввезені на митну територію України та поміщені в митні режими транзиту або тимчасового ввезення у період з 1 січня 2015 року до дня набрання чинності Законом України від 8 листопада 2018 року "Про внесення змін до Податкового кодексу України щодо оподаткування акцизним податком легкових транспортних засобів")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</si>
  <si>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</si>
  <si>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 не  підлягають  поверненню учаснику - переможцю</t>
  </si>
  <si>
    <t>з них:</t>
  </si>
  <si>
    <t>Разом:</t>
  </si>
  <si>
    <t xml:space="preserve">Наукова і науково-технічна діяльність у сфері розвитку агропромислового комплексу, стандартизації та сертифікації сільськогосподарської продукції </t>
  </si>
  <si>
    <t>Витрати Аграрного фонду пов'язані з комплексом заходів із зберігання, перевезення, переробки та експортом об'єктів державного цінового регулювання державного інтервенційного фонду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</si>
  <si>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</si>
  <si>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</si>
  <si>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Поліпшення охорони здоров'я на службі у людей</t>
  </si>
  <si>
    <t>Спеціалізована протезно-ортопедична та медично-реабілітаційна допомога особам з інвалідністю у клініці Науково-дослідного інституту протезування, протезобудування та відновлення працездатності</t>
  </si>
  <si>
    <t>Реалізація надзвичайної кредитної  програми для відновлення України</t>
  </si>
  <si>
    <t>Реалізація державного інвестиційного проекту "Розбудова міжнародної автомобільної дороги загального користування державного значення М-14 Одеса-Мелітополь-Новоазовськ 
(на м. Таганрог) на ділянці Одеса-Миколаїв-Херсон"</t>
  </si>
  <si>
    <t>Реалізація державного інвестиційного проекту "Удосконалення термоізоляційних властивостей будівлі Державного підприємства "Харківський національний академічний театр опери та балету ім. М.В. Лисенка" систем теплопостачання, кондиціювання і вентиляції"</t>
  </si>
  <si>
    <t>Надання позашкільної освіти Національним центром аерокосмічної освіти молоді ім. О.М. Макарова</t>
  </si>
  <si>
    <t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 Амосова НАМНУ"</t>
  </si>
  <si>
    <t>Головне управління урядового фельд'єгерського зв'язку Державної служби спеціального зв'язку та захисту інформації України</t>
  </si>
  <si>
    <t>Повернення бюджетних коштів з депозитів, надходження внаслідок продажу/пред'явлення цінних паперів</t>
  </si>
  <si>
    <t>Забезпечення функціонування Фонду розвитку підприємництва</t>
  </si>
  <si>
    <t>{Додаток 1 із змінами, внесеними згідно із Законом № 553-IX від 13.04.2020}</t>
  </si>
  <si>
    <t>24111100</t>
  </si>
  <si>
    <t>Відсотки за користування пільговим довгостроковим державним кредитом, наданим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житла, і пеня за несвоєчасну сплату відсотків</t>
  </si>
  <si>
    <t>{Додаток 2 із змінами, внесеними згідно із Законами № 436-IX від 14.01.2020, № 553-IX від 13.04.2020}</t>
  </si>
  <si>
    <t>{Додаток 3 із змінами, внесеними згідно із Законами № 436-IX від 14.01.2020, № 553-IX від 13.04.2020}</t>
  </si>
  <si>
    <t>2301220</t>
  </si>
  <si>
    <t>Розвиток системи екстреної медичної допомоги</t>
  </si>
  <si>
    <t>3131240</t>
  </si>
  <si>
    <t>Субвенція з державного бюджету обласному бюджету Полтавської області на поточний середній ремонт автомобільної дороги  М-03 Київ-Харків-Довжанський на ділянці км 336+873 - км 340+961 по вул. Київське шосе і вул. Харківське шосе в межах м. Полтава (окремими ділянками)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</si>
  <si>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</si>
  <si>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</si>
  <si>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</si>
  <si>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</si>
  <si>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</si>
  <si>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</si>
  <si>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3401040</t>
  </si>
  <si>
    <t>3401060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</si>
  <si>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</si>
  <si>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</si>
  <si>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</si>
  <si>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3401120</t>
  </si>
  <si>
    <t>3401220</t>
  </si>
  <si>
    <t>3401280</t>
  </si>
  <si>
    <t>3401320</t>
  </si>
  <si>
    <t>3410000</t>
  </si>
  <si>
    <t>Міністерство  молоді та спорту України (загальнодержавні видатки та кредитування)</t>
  </si>
  <si>
    <t>3411000</t>
  </si>
  <si>
    <t>3411180</t>
  </si>
  <si>
    <t>3411190</t>
  </si>
  <si>
    <t>Субвенція з державного бюджету міському бюджету м. Яремче (для Поляницької сільської ради) на будівництво сучасного біатлонного комплексу в с. Поляниця Яремчанської міської ради  Івано-Франківської області</t>
  </si>
  <si>
    <t>3411210</t>
  </si>
  <si>
    <t>Субвенція з державного бюджету місцевим бюджетам на завершення розпочатих у попередньому періоді робіт з будівництва/реконструкції, будівництво нових, реконструкцію та капітальний ремонт існуючих спортивних п’ятдесятиметрових і двадцятип’ятиметрових басейнів</t>
  </si>
  <si>
    <t>3511380</t>
  </si>
  <si>
    <t>Фонд боротьби з гострою респіраторною хворобою COVID-19, спричиненою коронавірусом SARS-CoV-2, та її наслідками</t>
  </si>
  <si>
    <t>3900000</t>
  </si>
  <si>
    <t>Міністерство з питань  реінтеграції тимчасово окупованих територій України</t>
  </si>
  <si>
    <t>3901000</t>
  </si>
  <si>
    <t>Апарат Міністерства з питань  реінтеграції тимчасово окупованих територій України</t>
  </si>
  <si>
    <t>3901010</t>
  </si>
  <si>
    <t>Керівництво та управління з питань  реінтеграції тимчасово окупованих територій</t>
  </si>
  <si>
    <t>3901050</t>
  </si>
  <si>
    <t>3901060</t>
  </si>
  <si>
    <t>3901070</t>
  </si>
  <si>
    <t>3901600</t>
  </si>
  <si>
    <t>3910000</t>
  </si>
  <si>
    <t>Міністерство з питань  реінтеграції тимчасово окупованих територій України (загальнодержавні видатки та кредитування)</t>
  </si>
  <si>
    <t>3911000</t>
  </si>
  <si>
    <t>3911020</t>
  </si>
  <si>
    <t>3911600</t>
  </si>
  <si>
    <t>6151050</t>
  </si>
  <si>
    <t>Функціонування центру збору фінансової звітності на основі таксономії за міжнародними стандартами фінансової звітності в єдиному електронному форматі</t>
  </si>
  <si>
    <t>{Додаток 4 із змінами, внесеними згідно із Законом № 553-IX від 13.04.2020}</t>
  </si>
  <si>
    <t>2751480</t>
  </si>
  <si>
    <t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</si>
  <si>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2751490</t>
  </si>
  <si>
    <t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</si>
  <si>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3901610</t>
  </si>
  <si>
    <t>3901620</t>
  </si>
  <si>
    <t>3901630</t>
  </si>
  <si>
    <t>{Додаток 7 із змінами, внесеними згідно із Законом № 553-IX від 13.04.2020}</t>
  </si>
  <si>
    <t>{Додаток 8 із змінами, внесеними згідно із Законом № 553-IX від 13.04.2020}</t>
  </si>
  <si>
    <t>Бюджет міста Яремче 
(для Поляницької сільської ради)</t>
  </si>
  <si>
    <t>будівництво сучасного біатлонного комплексу в с. Поляниця Яремчанської міської ради Івано-Франківської області</t>
  </si>
  <si>
    <t>поточний середній ремонт автомобільної дороги  
М-03 Київ-Харків-Довжанський на ділянці 
км 336+873 - км 340+961 по 
вул. Київське шосе і 
вул. Харківське шосе в 
межах м. Полтава (окремими ділянками)</t>
  </si>
  <si>
    <t>завершення розпочатих у попередньому періоді робіт з будівництва/реконструкції, будівництво нових, реконструкцію та капітальний ремонт існуючих спортивних п’ятдесятиметрових і двадцятип’ятиметрових басейнів</t>
  </si>
  <si>
    <t>{Додаток 6 із змінами, внесеними згідно із Законом № 553-IX від 13.04.2020}</t>
  </si>
  <si>
    <t>Міністерство у справах ветеранів України</t>
  </si>
  <si>
    <t>Апарат Міністерства у справах ветеранів України</t>
  </si>
  <si>
    <t>Керівництво та управління у справах ветеранів</t>
  </si>
  <si>
    <t>Міністерство у справах ветеранів України (загальнодержавні видатки та кредитування)</t>
  </si>
  <si>
    <t>Міністерство культури та інформаційної політики України</t>
  </si>
  <si>
    <t>Апарат Міністерства культури та інформаційної політики України</t>
  </si>
  <si>
    <t>Керівництво та управління у сфері культури та та інформаційної політики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</si>
</sst>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.0"/>
    <numFmt numFmtId="171" formatCode="#,##0_ ;[Red]\-#,##0\ "/>
    <numFmt numFmtId="172" formatCode="_-* #,##0.00_₴_-;\-* #,##0.00_₴_-;_-* &quot;-&quot;??_₴_-;_-@_-"/>
    <numFmt numFmtId="173" formatCode="#,##0_ ;\-#,##0\ "/>
    <numFmt numFmtId="174" formatCode="#,##0.000;[Red]#,##0.000"/>
    <numFmt numFmtId="175" formatCode="#,##0.0_ ;[Red]\-#,##0.0\ "/>
    <numFmt numFmtId="176" formatCode="0.0"/>
    <numFmt numFmtId="177" formatCode="* #,##0.0;* \-#,##0.0;* &quot;&quot;"/>
    <numFmt numFmtId="178" formatCode="_-* #,##0.0\ _₴_-;\-* #,##0.0\ _₴_-;_-* &quot;-&quot;?\ _₴_-;_-@_-"/>
    <numFmt numFmtId="179" formatCode="#,##0.0_ ;\-#,##0.0\ "/>
  </numFmts>
  <fonts count="88">
    <font>
      <sz val="10"/>
      <name val="Times New Roman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b/>
      <sz val="10"/>
      <color indexed="18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sz val="12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FF"/>
      <name val="Times New Roman"/>
      <family val="1"/>
    </font>
    <font>
      <sz val="10"/>
      <color theme="0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3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9" fontId="0" fillId="0" borderId="0" applyFont="0" applyFill="0" applyBorder="0" applyAlignment="0" applyProtection="0"/>
    <xf numFmtId="0" fontId="6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1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5" applyNumberFormat="0" applyFill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8" fillId="30" borderId="0" applyNumberFormat="0" applyBorder="0" applyAlignment="0" applyProtection="0"/>
    <xf numFmtId="0" fontId="74" fillId="31" borderId="1" applyNumberFormat="0" applyAlignment="0" applyProtection="0"/>
    <xf numFmtId="0" fontId="63" fillId="0" borderId="0">
      <alignment/>
      <protection/>
    </xf>
    <xf numFmtId="0" fontId="1" fillId="0" borderId="0">
      <alignment/>
      <protection/>
    </xf>
    <xf numFmtId="0" fontId="75" fillId="0" borderId="7" applyNumberFormat="0" applyFill="0" applyAlignment="0" applyProtection="0"/>
    <xf numFmtId="0" fontId="76" fillId="32" borderId="0" applyNumberFormat="0" applyBorder="0" applyAlignment="0" applyProtection="0"/>
    <xf numFmtId="0" fontId="0" fillId="33" borderId="8" applyNumberFormat="0" applyFont="0" applyAlignment="0" applyProtection="0"/>
    <xf numFmtId="0" fontId="77" fillId="31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63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7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17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170" fontId="9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170" fontId="10" fillId="0" borderId="14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170" fontId="2" fillId="0" borderId="14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170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170" fontId="9" fillId="0" borderId="14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17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0" fontId="3" fillId="34" borderId="10" xfId="0" applyNumberFormat="1" applyFont="1" applyFill="1" applyBorder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49">
      <alignment/>
      <protection/>
    </xf>
    <xf numFmtId="0" fontId="0" fillId="0" borderId="0" xfId="49" applyNumberFormat="1" applyFont="1" applyFill="1" applyAlignment="1" applyProtection="1">
      <alignment/>
      <protection/>
    </xf>
    <xf numFmtId="170" fontId="10" fillId="0" borderId="11" xfId="49" applyNumberFormat="1" applyFont="1" applyFill="1" applyBorder="1" applyAlignment="1" applyProtection="1">
      <alignment vertical="center"/>
      <protection/>
    </xf>
    <xf numFmtId="0" fontId="12" fillId="0" borderId="11" xfId="49" applyNumberFormat="1" applyFont="1" applyFill="1" applyBorder="1" applyAlignment="1" applyProtection="1">
      <alignment vertical="center" wrapText="1"/>
      <protection/>
    </xf>
    <xf numFmtId="0" fontId="12" fillId="0" borderId="11" xfId="49" applyNumberFormat="1" applyFont="1" applyFill="1" applyBorder="1" applyAlignment="1" applyProtection="1">
      <alignment horizontal="center" vertical="center"/>
      <protection/>
    </xf>
    <xf numFmtId="170" fontId="2" fillId="0" borderId="11" xfId="49" applyNumberFormat="1" applyFont="1" applyFill="1" applyBorder="1" applyAlignment="1" applyProtection="1">
      <alignment vertical="center"/>
      <protection/>
    </xf>
    <xf numFmtId="0" fontId="2" fillId="0" borderId="11" xfId="49" applyNumberFormat="1" applyFont="1" applyFill="1" applyBorder="1" applyAlignment="1" applyProtection="1">
      <alignment wrapText="1"/>
      <protection/>
    </xf>
    <xf numFmtId="0" fontId="2" fillId="0" borderId="11" xfId="49" applyNumberFormat="1" applyFont="1" applyFill="1" applyBorder="1" applyAlignment="1" applyProtection="1">
      <alignment horizontal="center" vertical="center"/>
      <protection/>
    </xf>
    <xf numFmtId="170" fontId="3" fillId="0" borderId="11" xfId="49" applyNumberFormat="1" applyFont="1" applyFill="1" applyBorder="1" applyAlignment="1" applyProtection="1">
      <alignment vertical="center"/>
      <protection/>
    </xf>
    <xf numFmtId="0" fontId="3" fillId="0" borderId="11" xfId="49" applyNumberFormat="1" applyFont="1" applyFill="1" applyBorder="1" applyAlignment="1" applyProtection="1">
      <alignment wrapText="1"/>
      <protection/>
    </xf>
    <xf numFmtId="0" fontId="3" fillId="0" borderId="11" xfId="49" applyNumberFormat="1" applyFont="1" applyFill="1" applyBorder="1" applyAlignment="1" applyProtection="1">
      <alignment horizontal="center" vertical="center"/>
      <protection/>
    </xf>
    <xf numFmtId="0" fontId="12" fillId="34" borderId="0" xfId="49" applyFill="1">
      <alignment/>
      <protection/>
    </xf>
    <xf numFmtId="170" fontId="13" fillId="34" borderId="10" xfId="49" applyNumberFormat="1" applyFont="1" applyFill="1" applyBorder="1" applyAlignment="1" applyProtection="1">
      <alignment vertical="center"/>
      <protection/>
    </xf>
    <xf numFmtId="0" fontId="12" fillId="34" borderId="0" xfId="49" applyNumberFormat="1" applyFont="1" applyFill="1" applyAlignment="1" applyProtection="1">
      <alignment/>
      <protection/>
    </xf>
    <xf numFmtId="0" fontId="12" fillId="34" borderId="17" xfId="49" applyNumberFormat="1" applyFont="1" applyFill="1" applyBorder="1" applyAlignment="1" applyProtection="1">
      <alignment horizontal="center" vertical="center" wrapText="1"/>
      <protection/>
    </xf>
    <xf numFmtId="0" fontId="12" fillId="34" borderId="13" xfId="49" applyNumberFormat="1" applyFont="1" applyFill="1" applyBorder="1" applyAlignment="1" applyProtection="1">
      <alignment horizontal="center" vertical="center" wrapText="1"/>
      <protection/>
    </xf>
    <xf numFmtId="0" fontId="12" fillId="34" borderId="12" xfId="49" applyNumberFormat="1" applyFont="1" applyFill="1" applyBorder="1" applyAlignment="1" applyProtection="1">
      <alignment horizontal="center" vertical="center" wrapText="1"/>
      <protection/>
    </xf>
    <xf numFmtId="0" fontId="12" fillId="34" borderId="18" xfId="49" applyNumberFormat="1" applyFont="1" applyFill="1" applyBorder="1" applyAlignment="1" applyProtection="1">
      <alignment horizontal="center" vertical="center" wrapText="1"/>
      <protection/>
    </xf>
    <xf numFmtId="0" fontId="12" fillId="0" borderId="0" xfId="49" applyNumberFormat="1" applyFont="1" applyFill="1" applyAlignment="1" applyProtection="1">
      <alignment/>
      <protection/>
    </xf>
    <xf numFmtId="0" fontId="6" fillId="0" borderId="0" xfId="49" applyFont="1" applyAlignment="1">
      <alignment horizontal="right"/>
      <protection/>
    </xf>
    <xf numFmtId="0" fontId="11" fillId="0" borderId="0" xfId="49" applyNumberFormat="1" applyFont="1" applyFill="1" applyAlignment="1" applyProtection="1">
      <alignment horizontal="center" vertical="center" wrapText="1"/>
      <protection/>
    </xf>
    <xf numFmtId="0" fontId="12" fillId="0" borderId="0" xfId="49" applyAlignment="1">
      <alignment horizontal="center"/>
      <protection/>
    </xf>
    <xf numFmtId="0" fontId="11" fillId="0" borderId="0" xfId="49" applyNumberFormat="1" applyFont="1" applyFill="1" applyAlignment="1" applyProtection="1">
      <alignment horizontal="center"/>
      <protection/>
    </xf>
    <xf numFmtId="0" fontId="16" fillId="0" borderId="0" xfId="55" applyFont="1" applyFill="1">
      <alignment/>
      <protection/>
    </xf>
    <xf numFmtId="4" fontId="16" fillId="0" borderId="0" xfId="55" applyNumberFormat="1" applyFont="1" applyFill="1">
      <alignment/>
      <protection/>
    </xf>
    <xf numFmtId="0" fontId="80" fillId="0" borderId="0" xfId="55" applyFont="1" applyFill="1">
      <alignment/>
      <protection/>
    </xf>
    <xf numFmtId="170" fontId="16" fillId="0" borderId="0" xfId="55" applyNumberFormat="1" applyFont="1" applyFill="1">
      <alignment/>
      <protection/>
    </xf>
    <xf numFmtId="0" fontId="16" fillId="0" borderId="0" xfId="55" applyFont="1" applyFill="1" applyAlignment="1">
      <alignment vertical="center"/>
      <protection/>
    </xf>
    <xf numFmtId="170" fontId="17" fillId="34" borderId="13" xfId="55" applyNumberFormat="1" applyFont="1" applyFill="1" applyBorder="1" applyAlignment="1">
      <alignment horizontal="right" vertical="top"/>
      <protection/>
    </xf>
    <xf numFmtId="0" fontId="81" fillId="34" borderId="13" xfId="56" applyFont="1" applyFill="1" applyBorder="1" applyAlignment="1">
      <alignment horizontal="left" vertical="top" wrapText="1"/>
      <protection/>
    </xf>
    <xf numFmtId="170" fontId="15" fillId="34" borderId="13" xfId="55" applyNumberFormat="1" applyFont="1" applyFill="1" applyBorder="1" applyAlignment="1">
      <alignment horizontal="right" vertical="top"/>
      <protection/>
    </xf>
    <xf numFmtId="0" fontId="15" fillId="34" borderId="13" xfId="51" applyFont="1" applyFill="1" applyBorder="1" applyAlignment="1">
      <alignment vertical="top" wrapText="1"/>
      <protection/>
    </xf>
    <xf numFmtId="0" fontId="82" fillId="34" borderId="13" xfId="62" applyFont="1" applyFill="1" applyBorder="1" applyAlignment="1">
      <alignment horizontal="center" vertical="top" wrapText="1"/>
    </xf>
    <xf numFmtId="171" fontId="83" fillId="34" borderId="13" xfId="56" applyNumberFormat="1" applyFont="1" applyFill="1" applyBorder="1" applyAlignment="1">
      <alignment horizontal="center" vertical="top" wrapText="1"/>
      <protection/>
    </xf>
    <xf numFmtId="0" fontId="83" fillId="34" borderId="13" xfId="56" applyFont="1" applyFill="1" applyBorder="1" applyAlignment="1">
      <alignment horizontal="center" vertical="top" wrapText="1"/>
      <protection/>
    </xf>
    <xf numFmtId="4" fontId="83" fillId="34" borderId="13" xfId="56" applyNumberFormat="1" applyFont="1" applyFill="1" applyBorder="1" applyAlignment="1">
      <alignment vertical="top" wrapText="1"/>
      <protection/>
    </xf>
    <xf numFmtId="4" fontId="15" fillId="34" borderId="13" xfId="56" applyNumberFormat="1" applyFont="1" applyFill="1" applyBorder="1" applyAlignment="1">
      <alignment vertical="top" wrapText="1"/>
      <protection/>
    </xf>
    <xf numFmtId="170" fontId="15" fillId="0" borderId="13" xfId="55" applyNumberFormat="1" applyFont="1" applyFill="1" applyBorder="1" applyAlignment="1">
      <alignment horizontal="right" vertical="top"/>
      <protection/>
    </xf>
    <xf numFmtId="4" fontId="15" fillId="0" borderId="13" xfId="56" applyNumberFormat="1" applyFont="1" applyFill="1" applyBorder="1" applyAlignment="1">
      <alignment vertical="top" wrapText="1"/>
      <protection/>
    </xf>
    <xf numFmtId="0" fontId="82" fillId="0" borderId="13" xfId="62" applyFont="1" applyFill="1" applyBorder="1" applyAlignment="1">
      <alignment horizontal="center" vertical="top" wrapText="1"/>
    </xf>
    <xf numFmtId="171" fontId="83" fillId="0" borderId="13" xfId="56" applyNumberFormat="1" applyFont="1" applyFill="1" applyBorder="1" applyAlignment="1">
      <alignment horizontal="center" vertical="top" wrapText="1"/>
      <protection/>
    </xf>
    <xf numFmtId="0" fontId="83" fillId="0" borderId="13" xfId="56" applyFont="1" applyFill="1" applyBorder="1" applyAlignment="1">
      <alignment horizontal="center" vertical="top" wrapText="1"/>
      <protection/>
    </xf>
    <xf numFmtId="4" fontId="83" fillId="0" borderId="13" xfId="56" applyNumberFormat="1" applyFont="1" applyFill="1" applyBorder="1" applyAlignment="1">
      <alignment vertical="top" wrapText="1"/>
      <protection/>
    </xf>
    <xf numFmtId="4" fontId="82" fillId="34" borderId="13" xfId="56" applyNumberFormat="1" applyFont="1" applyFill="1" applyBorder="1" applyAlignment="1">
      <alignment vertical="top" wrapText="1"/>
      <protection/>
    </xf>
    <xf numFmtId="173" fontId="83" fillId="34" borderId="13" xfId="74" applyNumberFormat="1" applyFont="1" applyFill="1" applyBorder="1" applyAlignment="1">
      <alignment vertical="top" wrapText="1"/>
    </xf>
    <xf numFmtId="0" fontId="20" fillId="34" borderId="13" xfId="55" applyFont="1" applyFill="1" applyBorder="1" applyAlignment="1">
      <alignment vertical="top" wrapText="1"/>
      <protection/>
    </xf>
    <xf numFmtId="0" fontId="83" fillId="34" borderId="13" xfId="55" applyFont="1" applyFill="1" applyBorder="1" applyAlignment="1">
      <alignment vertical="top" wrapText="1"/>
      <protection/>
    </xf>
    <xf numFmtId="0" fontId="82" fillId="34" borderId="13" xfId="51" applyFont="1" applyFill="1" applyBorder="1" applyAlignment="1">
      <alignment vertical="top"/>
      <protection/>
    </xf>
    <xf numFmtId="0" fontId="21" fillId="34" borderId="13" xfId="55" applyFont="1" applyFill="1" applyBorder="1" applyAlignment="1">
      <alignment vertical="top" wrapText="1"/>
      <protection/>
    </xf>
    <xf numFmtId="0" fontId="82" fillId="34" borderId="13" xfId="55" applyFont="1" applyFill="1" applyBorder="1" applyAlignment="1">
      <alignment vertical="top"/>
      <protection/>
    </xf>
    <xf numFmtId="0" fontId="82" fillId="34" borderId="13" xfId="55" applyFont="1" applyFill="1" applyBorder="1" applyAlignment="1">
      <alignment horizontal="center" vertical="top"/>
      <protection/>
    </xf>
    <xf numFmtId="0" fontId="20" fillId="34" borderId="13" xfId="55" applyFont="1" applyFill="1" applyBorder="1" applyAlignment="1">
      <alignment vertical="top"/>
      <protection/>
    </xf>
    <xf numFmtId="0" fontId="20" fillId="34" borderId="13" xfId="56" applyNumberFormat="1" applyFont="1" applyFill="1" applyBorder="1" applyAlignment="1">
      <alignment vertical="top" wrapText="1" shrinkToFit="1"/>
      <protection/>
    </xf>
    <xf numFmtId="0" fontId="82" fillId="34" borderId="13" xfId="56" applyFont="1" applyFill="1" applyBorder="1" applyAlignment="1">
      <alignment horizontal="center" vertical="top" wrapText="1"/>
      <protection/>
    </xf>
    <xf numFmtId="4" fontId="82" fillId="34" borderId="13" xfId="62" applyNumberFormat="1" applyFont="1" applyFill="1" applyBorder="1" applyAlignment="1">
      <alignment vertical="top" wrapText="1"/>
    </xf>
    <xf numFmtId="0" fontId="15" fillId="34" borderId="13" xfId="62" applyFont="1" applyFill="1" applyBorder="1" applyAlignment="1">
      <alignment horizontal="center" vertical="top" wrapText="1"/>
    </xf>
    <xf numFmtId="0" fontId="83" fillId="34" borderId="13" xfId="56" applyFont="1" applyFill="1" applyBorder="1" applyAlignment="1">
      <alignment vertical="top" wrapText="1"/>
      <protection/>
    </xf>
    <xf numFmtId="0" fontId="20" fillId="34" borderId="13" xfId="56" applyFont="1" applyFill="1" applyBorder="1" applyAlignment="1">
      <alignment vertical="top" wrapText="1"/>
      <protection/>
    </xf>
    <xf numFmtId="0" fontId="17" fillId="0" borderId="0" xfId="55" applyFont="1" applyFill="1" applyAlignment="1">
      <alignment vertical="center"/>
      <protection/>
    </xf>
    <xf numFmtId="0" fontId="82" fillId="34" borderId="13" xfId="56" applyFont="1" applyFill="1" applyBorder="1" applyAlignment="1">
      <alignment vertical="top" wrapText="1"/>
      <protection/>
    </xf>
    <xf numFmtId="0" fontId="15" fillId="34" borderId="13" xfId="56" applyFont="1" applyFill="1" applyBorder="1" applyAlignment="1">
      <alignment horizontal="center" vertical="top" wrapText="1"/>
      <protection/>
    </xf>
    <xf numFmtId="0" fontId="83" fillId="34" borderId="13" xfId="50" applyFont="1" applyFill="1" applyBorder="1" applyAlignment="1">
      <alignment vertical="top" wrapText="1"/>
      <protection/>
    </xf>
    <xf numFmtId="0" fontId="16" fillId="16" borderId="0" xfId="55" applyFont="1" applyFill="1">
      <alignment/>
      <protection/>
    </xf>
    <xf numFmtId="4" fontId="82" fillId="0" borderId="13" xfId="56" applyNumberFormat="1" applyFont="1" applyFill="1" applyBorder="1" applyAlignment="1">
      <alignment vertical="top" wrapText="1"/>
      <protection/>
    </xf>
    <xf numFmtId="0" fontId="82" fillId="34" borderId="13" xfId="55" applyFont="1" applyFill="1" applyBorder="1" applyAlignment="1">
      <alignment vertical="top" wrapText="1"/>
      <protection/>
    </xf>
    <xf numFmtId="0" fontId="16" fillId="16" borderId="0" xfId="55" applyFont="1" applyFill="1" applyAlignment="1">
      <alignment horizontal="center" vertical="center"/>
      <protection/>
    </xf>
    <xf numFmtId="0" fontId="16" fillId="0" borderId="0" xfId="55" applyFont="1" applyFill="1" applyAlignment="1">
      <alignment horizontal="center" vertical="center"/>
      <protection/>
    </xf>
    <xf numFmtId="3" fontId="83" fillId="34" borderId="13" xfId="55" applyNumberFormat="1" applyFont="1" applyFill="1" applyBorder="1" applyAlignment="1">
      <alignment horizontal="center" vertical="top"/>
      <protection/>
    </xf>
    <xf numFmtId="49" fontId="82" fillId="34" borderId="13" xfId="56" applyNumberFormat="1" applyFont="1" applyFill="1" applyBorder="1" applyAlignment="1">
      <alignment vertical="top" wrapText="1"/>
      <protection/>
    </xf>
    <xf numFmtId="4" fontId="82" fillId="34" borderId="13" xfId="57" applyNumberFormat="1" applyFont="1" applyFill="1" applyBorder="1" applyAlignment="1">
      <alignment vertical="top" wrapText="1"/>
      <protection/>
    </xf>
    <xf numFmtId="0" fontId="82" fillId="34" borderId="13" xfId="57" applyFont="1" applyFill="1" applyBorder="1" applyAlignment="1">
      <alignment horizontal="center" vertical="top" wrapText="1"/>
      <protection/>
    </xf>
    <xf numFmtId="171" fontId="83" fillId="34" borderId="13" xfId="57" applyNumberFormat="1" applyFont="1" applyFill="1" applyBorder="1" applyAlignment="1">
      <alignment horizontal="center" vertical="top" wrapText="1"/>
      <protection/>
    </xf>
    <xf numFmtId="0" fontId="83" fillId="34" borderId="13" xfId="57" applyFont="1" applyFill="1" applyBorder="1" applyAlignment="1">
      <alignment horizontal="center" vertical="top" wrapText="1"/>
      <protection/>
    </xf>
    <xf numFmtId="4" fontId="83" fillId="34" borderId="13" xfId="57" applyNumberFormat="1" applyFont="1" applyFill="1" applyBorder="1" applyAlignment="1">
      <alignment vertical="top" wrapText="1"/>
      <protection/>
    </xf>
    <xf numFmtId="1" fontId="82" fillId="34" borderId="13" xfId="57" applyNumberFormat="1" applyFont="1" applyFill="1" applyBorder="1" applyAlignment="1">
      <alignment horizontal="center" vertical="top" wrapText="1"/>
      <protection/>
    </xf>
    <xf numFmtId="0" fontId="17" fillId="34" borderId="13" xfId="55" applyFont="1" applyFill="1" applyBorder="1" applyAlignment="1">
      <alignment vertical="center"/>
      <protection/>
    </xf>
    <xf numFmtId="0" fontId="22" fillId="0" borderId="0" xfId="55" applyFont="1" applyFill="1">
      <alignment/>
      <protection/>
    </xf>
    <xf numFmtId="0" fontId="22" fillId="0" borderId="13" xfId="55" applyFont="1" applyFill="1" applyBorder="1" applyAlignment="1">
      <alignment horizontal="center" vertical="center" wrapText="1"/>
      <protection/>
    </xf>
    <xf numFmtId="0" fontId="22" fillId="0" borderId="13" xfId="56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63" fillId="0" borderId="0" xfId="50">
      <alignment/>
      <protection/>
    </xf>
    <xf numFmtId="0" fontId="63" fillId="0" borderId="0" xfId="50" applyFill="1">
      <alignment/>
      <protection/>
    </xf>
    <xf numFmtId="175" fontId="26" fillId="0" borderId="0" xfId="53" applyNumberFormat="1" applyFont="1" applyFill="1" applyAlignment="1">
      <alignment vertical="center"/>
      <protection/>
    </xf>
    <xf numFmtId="175" fontId="22" fillId="0" borderId="0" xfId="53" applyNumberFormat="1" applyFont="1" applyFill="1" applyAlignment="1">
      <alignment vertical="center"/>
      <protection/>
    </xf>
    <xf numFmtId="0" fontId="22" fillId="0" borderId="0" xfId="53" applyFont="1" applyFill="1" applyAlignment="1">
      <alignment vertical="center" wrapText="1"/>
      <protection/>
    </xf>
    <xf numFmtId="0" fontId="22" fillId="0" borderId="0" xfId="53" applyFont="1" applyFill="1" applyAlignment="1">
      <alignment horizontal="center" vertical="center"/>
      <protection/>
    </xf>
    <xf numFmtId="2" fontId="22" fillId="0" borderId="0" xfId="53" applyNumberFormat="1" applyFont="1" applyFill="1" applyAlignment="1">
      <alignment horizontal="center" vertical="center"/>
      <protection/>
    </xf>
    <xf numFmtId="175" fontId="26" fillId="0" borderId="0" xfId="53" applyNumberFormat="1" applyFont="1" applyFill="1" applyAlignment="1">
      <alignment vertical="center" wrapText="1"/>
      <protection/>
    </xf>
    <xf numFmtId="175" fontId="22" fillId="0" borderId="0" xfId="53" applyNumberFormat="1" applyFont="1" applyFill="1" applyAlignment="1">
      <alignment vertical="center" wrapText="1"/>
      <protection/>
    </xf>
    <xf numFmtId="2" fontId="63" fillId="0" borderId="0" xfId="50" applyNumberFormat="1">
      <alignment/>
      <protection/>
    </xf>
    <xf numFmtId="0" fontId="26" fillId="0" borderId="0" xfId="53" applyFont="1" applyFill="1" applyAlignment="1">
      <alignment vertical="center" wrapText="1"/>
      <protection/>
    </xf>
    <xf numFmtId="0" fontId="26" fillId="0" borderId="0" xfId="53" applyFont="1" applyFill="1" applyAlignment="1">
      <alignment horizontal="center" vertical="center"/>
      <protection/>
    </xf>
    <xf numFmtId="2" fontId="26" fillId="0" borderId="0" xfId="53" applyNumberFormat="1" applyFont="1" applyFill="1" applyAlignment="1">
      <alignment horizontal="center" vertical="center"/>
      <protection/>
    </xf>
    <xf numFmtId="175" fontId="26" fillId="0" borderId="0" xfId="53" applyNumberFormat="1" applyFont="1" applyFill="1" applyAlignment="1">
      <alignment horizontal="right" vertical="center"/>
      <protection/>
    </xf>
    <xf numFmtId="175" fontId="22" fillId="0" borderId="0" xfId="53" applyNumberFormat="1" applyFont="1" applyFill="1" applyAlignment="1">
      <alignment horizontal="right" vertical="center"/>
      <protection/>
    </xf>
    <xf numFmtId="0" fontId="22" fillId="0" borderId="0" xfId="53" applyFont="1" applyFill="1" applyAlignment="1">
      <alignment vertical="center"/>
      <protection/>
    </xf>
    <xf numFmtId="2" fontId="22" fillId="0" borderId="0" xfId="53" applyNumberFormat="1" applyFont="1" applyFill="1" applyAlignment="1">
      <alignment vertical="center"/>
      <protection/>
    </xf>
    <xf numFmtId="0" fontId="26" fillId="0" borderId="0" xfId="53" applyFont="1" applyFill="1" applyAlignment="1">
      <alignment vertical="center"/>
      <protection/>
    </xf>
    <xf numFmtId="2" fontId="26" fillId="0" borderId="0" xfId="53" applyNumberFormat="1" applyFont="1" applyFill="1" applyAlignment="1">
      <alignment vertical="center"/>
      <protection/>
    </xf>
    <xf numFmtId="170" fontId="17" fillId="34" borderId="11" xfId="65" applyNumberFormat="1" applyFont="1" applyFill="1" applyBorder="1" applyAlignment="1">
      <alignment horizontal="right" vertical="center" wrapText="1"/>
      <protection/>
    </xf>
    <xf numFmtId="170" fontId="15" fillId="34" borderId="11" xfId="54" applyNumberFormat="1" applyFont="1" applyFill="1" applyBorder="1" applyAlignment="1">
      <alignment horizontal="right" vertical="center" wrapText="1"/>
      <protection/>
    </xf>
    <xf numFmtId="170" fontId="16" fillId="34" borderId="11" xfId="65" applyNumberFormat="1" applyFont="1" applyFill="1" applyBorder="1" applyAlignment="1">
      <alignment horizontal="right" vertical="center" wrapText="1"/>
      <protection/>
    </xf>
    <xf numFmtId="170" fontId="17" fillId="34" borderId="11" xfId="53" applyNumberFormat="1" applyFont="1" applyFill="1" applyBorder="1" applyAlignment="1">
      <alignment horizontal="right" vertical="center" wrapText="1"/>
      <protection/>
    </xf>
    <xf numFmtId="0" fontId="15" fillId="34" borderId="11" xfId="53" applyFont="1" applyFill="1" applyBorder="1" applyAlignment="1" applyProtection="1">
      <alignment horizontal="left" vertical="center" wrapText="1"/>
      <protection locked="0"/>
    </xf>
    <xf numFmtId="49" fontId="17" fillId="34" borderId="11" xfId="53" applyNumberFormat="1" applyFont="1" applyFill="1" applyBorder="1" applyAlignment="1">
      <alignment horizontal="center" vertical="center" wrapText="1"/>
      <protection/>
    </xf>
    <xf numFmtId="2" fontId="17" fillId="34" borderId="11" xfId="53" applyNumberFormat="1" applyFont="1" applyFill="1" applyBorder="1" applyAlignment="1">
      <alignment horizontal="center" vertical="center" wrapText="1"/>
      <protection/>
    </xf>
    <xf numFmtId="2" fontId="17" fillId="34" borderId="11" xfId="53" applyNumberFormat="1" applyFont="1" applyFill="1" applyBorder="1" applyAlignment="1">
      <alignment horizontal="center" vertical="center"/>
      <protection/>
    </xf>
    <xf numFmtId="0" fontId="15" fillId="34" borderId="11" xfId="53" applyFont="1" applyFill="1" applyBorder="1" applyAlignment="1">
      <alignment vertical="center" wrapText="1"/>
      <protection/>
    </xf>
    <xf numFmtId="49" fontId="17" fillId="34" borderId="11" xfId="53" applyNumberFormat="1" applyFont="1" applyFill="1" applyBorder="1" applyAlignment="1">
      <alignment horizontal="center" vertical="center"/>
      <protection/>
    </xf>
    <xf numFmtId="170" fontId="17" fillId="0" borderId="11" xfId="65" applyNumberFormat="1" applyFont="1" applyFill="1" applyBorder="1" applyAlignment="1">
      <alignment horizontal="right" vertical="center" wrapText="1"/>
      <protection/>
    </xf>
    <xf numFmtId="170" fontId="15" fillId="0" borderId="11" xfId="54" applyNumberFormat="1" applyFont="1" applyFill="1" applyBorder="1" applyAlignment="1">
      <alignment horizontal="right" vertical="center" wrapText="1"/>
      <protection/>
    </xf>
    <xf numFmtId="170" fontId="16" fillId="0" borderId="11" xfId="65" applyNumberFormat="1" applyFont="1" applyFill="1" applyBorder="1" applyAlignment="1">
      <alignment horizontal="right" vertical="center" wrapText="1"/>
      <protection/>
    </xf>
    <xf numFmtId="170" fontId="17" fillId="0" borderId="11" xfId="53" applyNumberFormat="1" applyFont="1" applyFill="1" applyBorder="1" applyAlignment="1">
      <alignment horizontal="right" vertical="center" wrapText="1"/>
      <protection/>
    </xf>
    <xf numFmtId="0" fontId="15" fillId="0" borderId="11" xfId="64" applyFont="1" applyFill="1" applyBorder="1" applyAlignment="1">
      <alignment vertical="center" wrapText="1"/>
      <protection/>
    </xf>
    <xf numFmtId="49" fontId="17" fillId="0" borderId="11" xfId="65" applyNumberFormat="1" applyFont="1" applyFill="1" applyBorder="1" applyAlignment="1">
      <alignment horizontal="center" vertical="center"/>
      <protection/>
    </xf>
    <xf numFmtId="2" fontId="17" fillId="0" borderId="11" xfId="65" applyNumberFormat="1" applyFont="1" applyFill="1" applyBorder="1" applyAlignment="1">
      <alignment horizontal="center" vertical="center"/>
      <protection/>
    </xf>
    <xf numFmtId="170" fontId="16" fillId="0" borderId="11" xfId="53" applyNumberFormat="1" applyFont="1" applyFill="1" applyBorder="1" applyAlignment="1">
      <alignment horizontal="right" vertical="center" wrapText="1"/>
      <protection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49" fontId="17" fillId="0" borderId="11" xfId="53" applyNumberFormat="1" applyFont="1" applyFill="1" applyBorder="1" applyAlignment="1">
      <alignment horizontal="center" vertical="center" wrapText="1"/>
      <protection/>
    </xf>
    <xf numFmtId="2" fontId="17" fillId="0" borderId="11" xfId="53" applyNumberFormat="1" applyFont="1" applyFill="1" applyBorder="1" applyAlignment="1">
      <alignment horizontal="center" vertical="center" wrapText="1"/>
      <protection/>
    </xf>
    <xf numFmtId="170" fontId="27" fillId="0" borderId="11" xfId="53" applyNumberFormat="1" applyFont="1" applyFill="1" applyBorder="1" applyAlignment="1">
      <alignment horizontal="right" vertical="center" wrapText="1"/>
      <protection/>
    </xf>
    <xf numFmtId="0" fontId="28" fillId="0" borderId="11" xfId="53" applyFont="1" applyFill="1" applyBorder="1" applyAlignment="1">
      <alignment horizontal="left" vertical="center" wrapText="1"/>
      <protection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17" fillId="0" borderId="11" xfId="53" applyNumberFormat="1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vertical="center" wrapText="1"/>
      <protection/>
    </xf>
    <xf numFmtId="49" fontId="17" fillId="0" borderId="11" xfId="53" applyNumberFormat="1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vertical="center" wrapText="1"/>
      <protection/>
    </xf>
    <xf numFmtId="0" fontId="16" fillId="0" borderId="11" xfId="53" applyFont="1" applyFill="1" applyBorder="1" applyAlignment="1">
      <alignment horizontal="left" vertical="center" wrapText="1"/>
      <protection/>
    </xf>
    <xf numFmtId="0" fontId="27" fillId="0" borderId="11" xfId="53" applyFont="1" applyFill="1" applyBorder="1" applyAlignment="1">
      <alignment horizontal="left" vertical="center" wrapText="1"/>
      <protection/>
    </xf>
    <xf numFmtId="49" fontId="27" fillId="0" borderId="11" xfId="53" applyNumberFormat="1" applyFont="1" applyFill="1" applyBorder="1" applyAlignment="1">
      <alignment horizontal="center" vertical="center"/>
      <protection/>
    </xf>
    <xf numFmtId="0" fontId="17" fillId="0" borderId="11" xfId="53" applyFont="1" applyFill="1" applyBorder="1" applyAlignment="1">
      <alignment horizontal="left" vertical="center" wrapText="1"/>
      <protection/>
    </xf>
    <xf numFmtId="170" fontId="26" fillId="0" borderId="0" xfId="53" applyNumberFormat="1" applyFont="1" applyFill="1" applyAlignment="1">
      <alignment vertical="center"/>
      <protection/>
    </xf>
    <xf numFmtId="170" fontId="22" fillId="0" borderId="0" xfId="53" applyNumberFormat="1" applyFont="1" applyFill="1" applyAlignment="1">
      <alignment vertical="center"/>
      <protection/>
    </xf>
    <xf numFmtId="0" fontId="15" fillId="0" borderId="11" xfId="53" applyFont="1" applyFill="1" applyBorder="1" applyAlignment="1" applyProtection="1">
      <alignment vertical="center" wrapText="1"/>
      <protection locked="0"/>
    </xf>
    <xf numFmtId="170" fontId="17" fillId="0" borderId="14" xfId="53" applyNumberFormat="1" applyFont="1" applyFill="1" applyBorder="1" applyAlignment="1">
      <alignment horizontal="right" vertical="center" wrapText="1"/>
      <protection/>
    </xf>
    <xf numFmtId="0" fontId="17" fillId="0" borderId="11" xfId="53" applyFont="1" applyFill="1" applyBorder="1" applyAlignment="1">
      <alignment vertical="center" wrapText="1"/>
      <protection/>
    </xf>
    <xf numFmtId="0" fontId="28" fillId="0" borderId="11" xfId="53" applyFont="1" applyFill="1" applyBorder="1" applyAlignment="1">
      <alignment vertical="center" wrapText="1"/>
      <protection/>
    </xf>
    <xf numFmtId="2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7" fillId="0" borderId="11" xfId="65" applyNumberFormat="1" applyFont="1" applyFill="1" applyBorder="1" applyAlignment="1">
      <alignment horizontal="center" vertical="center"/>
      <protection/>
    </xf>
    <xf numFmtId="0" fontId="15" fillId="0" borderId="10" xfId="64" applyFont="1" applyFill="1" applyBorder="1" applyAlignment="1">
      <alignment vertical="center" wrapText="1"/>
      <protection/>
    </xf>
    <xf numFmtId="0" fontId="84" fillId="0" borderId="10" xfId="50" applyFont="1" applyBorder="1" applyAlignment="1">
      <alignment horizontal="left" vertical="center" wrapText="1"/>
      <protection/>
    </xf>
    <xf numFmtId="0" fontId="82" fillId="0" borderId="11" xfId="50" applyFont="1" applyBorder="1" applyAlignment="1">
      <alignment horizontal="left" vertical="center" wrapText="1"/>
      <protection/>
    </xf>
    <xf numFmtId="0" fontId="82" fillId="0" borderId="11" xfId="50" applyFont="1" applyBorder="1">
      <alignment/>
      <protection/>
    </xf>
    <xf numFmtId="0" fontId="82" fillId="0" borderId="14" xfId="50" applyFont="1" applyBorder="1">
      <alignment/>
      <protection/>
    </xf>
    <xf numFmtId="0" fontId="17" fillId="0" borderId="14" xfId="65" applyFont="1" applyFill="1" applyBorder="1" applyAlignment="1">
      <alignment vertical="center" wrapText="1"/>
      <protection/>
    </xf>
    <xf numFmtId="175" fontId="63" fillId="0" borderId="0" xfId="50" applyNumberFormat="1">
      <alignment/>
      <protection/>
    </xf>
    <xf numFmtId="170" fontId="27" fillId="0" borderId="11" xfId="65" applyNumberFormat="1" applyFont="1" applyFill="1" applyBorder="1" applyAlignment="1">
      <alignment horizontal="right" vertical="center" wrapText="1"/>
      <protection/>
    </xf>
    <xf numFmtId="0" fontId="28" fillId="0" borderId="11" xfId="65" applyFont="1" applyFill="1" applyBorder="1" applyAlignment="1">
      <alignment vertical="center" wrapText="1"/>
      <protection/>
    </xf>
    <xf numFmtId="49" fontId="17" fillId="0" borderId="10" xfId="53" applyNumberFormat="1" applyFont="1" applyFill="1" applyBorder="1" applyAlignment="1">
      <alignment horizontal="center" vertical="center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49" fontId="29" fillId="0" borderId="11" xfId="53" applyNumberFormat="1" applyFont="1" applyFill="1" applyBorder="1" applyAlignment="1">
      <alignment horizontal="center" vertical="center"/>
      <protection/>
    </xf>
    <xf numFmtId="2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175" fontId="30" fillId="0" borderId="19" xfId="53" applyNumberFormat="1" applyFont="1" applyFill="1" applyBorder="1" applyAlignment="1">
      <alignment horizontal="center" vertical="center" wrapText="1"/>
      <protection/>
    </xf>
    <xf numFmtId="175" fontId="31" fillId="0" borderId="0" xfId="53" applyNumberFormat="1" applyFont="1" applyFill="1" applyAlignment="1">
      <alignment horizontal="right" vertical="center"/>
      <protection/>
    </xf>
    <xf numFmtId="175" fontId="85" fillId="0" borderId="0" xfId="53" applyNumberFormat="1" applyFont="1" applyFill="1" applyAlignment="1">
      <alignment vertical="center" wrapText="1"/>
      <protection/>
    </xf>
    <xf numFmtId="0" fontId="11" fillId="34" borderId="13" xfId="52" applyFont="1" applyFill="1" applyBorder="1" applyAlignment="1" applyProtection="1">
      <alignment horizontal="left" vertical="center"/>
      <protection locked="0"/>
    </xf>
    <xf numFmtId="0" fontId="34" fillId="0" borderId="13" xfId="33" applyFont="1" applyFill="1" applyBorder="1" applyAlignment="1" applyProtection="1">
      <alignment horizontal="left" vertical="center" wrapText="1"/>
      <protection locked="0"/>
    </xf>
    <xf numFmtId="0" fontId="34" fillId="0" borderId="13" xfId="52" applyFont="1" applyFill="1" applyBorder="1" applyAlignment="1" applyProtection="1">
      <alignment horizontal="center" vertical="center" wrapText="1"/>
      <protection locked="0"/>
    </xf>
    <xf numFmtId="0" fontId="34" fillId="0" borderId="13" xfId="33" applyFont="1" applyBorder="1" applyAlignment="1" applyProtection="1">
      <alignment horizontal="left" vertical="center" wrapText="1"/>
      <protection locked="0"/>
    </xf>
    <xf numFmtId="0" fontId="34" fillId="0" borderId="13" xfId="52" applyFont="1" applyBorder="1" applyAlignment="1" applyProtection="1">
      <alignment horizontal="center" vertical="center" wrapText="1"/>
      <protection locked="0"/>
    </xf>
    <xf numFmtId="0" fontId="34" fillId="34" borderId="13" xfId="33" applyFont="1" applyFill="1" applyBorder="1" applyAlignment="1" applyProtection="1">
      <alignment horizontal="left" vertical="center" wrapText="1"/>
      <protection locked="0"/>
    </xf>
    <xf numFmtId="1" fontId="34" fillId="0" borderId="13" xfId="52" applyNumberFormat="1" applyFont="1" applyBorder="1" applyAlignment="1" applyProtection="1">
      <alignment horizontal="center" vertical="center" wrapText="1"/>
      <protection locked="0"/>
    </xf>
    <xf numFmtId="0" fontId="32" fillId="0" borderId="0" xfId="52" applyFont="1" applyFill="1">
      <alignment/>
      <protection/>
    </xf>
    <xf numFmtId="0" fontId="32" fillId="0" borderId="0" xfId="52" applyFont="1" applyFill="1" applyAlignment="1">
      <alignment horizontal="left"/>
      <protection/>
    </xf>
    <xf numFmtId="0" fontId="35" fillId="0" borderId="0" xfId="52" applyFont="1" applyFill="1" applyAlignment="1">
      <alignment horizontal="left"/>
      <protection/>
    </xf>
    <xf numFmtId="0" fontId="23" fillId="0" borderId="0" xfId="52" applyFont="1" applyFill="1" applyAlignment="1">
      <alignment horizontal="left" vertical="center" wrapText="1"/>
      <protection/>
    </xf>
    <xf numFmtId="0" fontId="23" fillId="0" borderId="0" xfId="52" applyFont="1" applyFill="1" applyAlignment="1">
      <alignment horizontal="center" vertical="center" wrapText="1"/>
      <protection/>
    </xf>
    <xf numFmtId="4" fontId="32" fillId="0" borderId="0" xfId="52" applyNumberFormat="1" applyFont="1" applyFill="1">
      <alignment/>
      <protection/>
    </xf>
    <xf numFmtId="0" fontId="36" fillId="0" borderId="0" xfId="52" applyFont="1" applyFill="1">
      <alignment/>
      <protection/>
    </xf>
    <xf numFmtId="170" fontId="7" fillId="0" borderId="13" xfId="52" applyNumberFormat="1" applyFont="1" applyFill="1" applyBorder="1" applyAlignment="1">
      <alignment horizontal="right" vertical="center" wrapText="1"/>
      <protection/>
    </xf>
    <xf numFmtId="0" fontId="7" fillId="0" borderId="13" xfId="33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170" fontId="15" fillId="0" borderId="13" xfId="52" applyNumberFormat="1" applyFont="1" applyFill="1" applyBorder="1" applyAlignment="1">
      <alignment horizontal="right" vertical="center" wrapText="1"/>
      <protection/>
    </xf>
    <xf numFmtId="0" fontId="15" fillId="0" borderId="13" xfId="33" applyFont="1" applyFill="1" applyBorder="1" applyAlignment="1">
      <alignment horizontal="left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left" vertical="top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0" fontId="32" fillId="0" borderId="0" xfId="52" applyFont="1" applyFill="1" applyAlignment="1">
      <alignment/>
      <protection/>
    </xf>
    <xf numFmtId="0" fontId="38" fillId="0" borderId="0" xfId="52" applyFont="1" applyFill="1">
      <alignment/>
      <protection/>
    </xf>
    <xf numFmtId="0" fontId="39" fillId="0" borderId="0" xfId="52" applyFont="1" applyFill="1" applyAlignment="1">
      <alignment wrapText="1"/>
      <protection/>
    </xf>
    <xf numFmtId="0" fontId="40" fillId="0" borderId="0" xfId="52" applyFont="1" applyFill="1" applyAlignment="1">
      <alignment wrapText="1"/>
      <protection/>
    </xf>
    <xf numFmtId="0" fontId="41" fillId="0" borderId="0" xfId="52" applyFont="1" applyFill="1" applyAlignment="1">
      <alignment wrapText="1"/>
      <protection/>
    </xf>
    <xf numFmtId="0" fontId="42" fillId="0" borderId="0" xfId="52" applyFont="1" applyFill="1">
      <alignment/>
      <protection/>
    </xf>
    <xf numFmtId="49" fontId="15" fillId="0" borderId="13" xfId="52" applyNumberFormat="1" applyFont="1" applyFill="1" applyBorder="1" applyAlignment="1">
      <alignment horizontal="center" vertical="center" wrapText="1"/>
      <protection/>
    </xf>
    <xf numFmtId="0" fontId="41" fillId="0" borderId="0" xfId="52" applyFont="1" applyFill="1">
      <alignment/>
      <protection/>
    </xf>
    <xf numFmtId="0" fontId="39" fillId="0" borderId="13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/>
      <protection/>
    </xf>
    <xf numFmtId="0" fontId="11" fillId="0" borderId="10" xfId="52" applyFont="1" applyFill="1" applyBorder="1" applyAlignment="1">
      <alignment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0" fillId="34" borderId="0" xfId="0" applyFill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10" fillId="34" borderId="0" xfId="0" applyFont="1" applyFill="1" applyAlignment="1">
      <alignment/>
    </xf>
    <xf numFmtId="0" fontId="10" fillId="34" borderId="0" xfId="0" applyNumberFormat="1" applyFont="1" applyFill="1" applyAlignment="1" applyProtection="1">
      <alignment/>
      <protection/>
    </xf>
    <xf numFmtId="170" fontId="10" fillId="34" borderId="10" xfId="0" applyNumberFormat="1" applyFont="1" applyFill="1" applyBorder="1" applyAlignment="1" applyProtection="1">
      <alignment horizontal="right" vertical="top"/>
      <protection/>
    </xf>
    <xf numFmtId="0" fontId="10" fillId="34" borderId="10" xfId="0" applyNumberFormat="1" applyFont="1" applyFill="1" applyBorder="1" applyAlignment="1" applyProtection="1">
      <alignment vertical="top" wrapText="1"/>
      <protection/>
    </xf>
    <xf numFmtId="0" fontId="10" fillId="34" borderId="10" xfId="0" applyNumberFormat="1" applyFont="1" applyFill="1" applyBorder="1" applyAlignment="1" applyProtection="1">
      <alignment horizontal="center" vertical="top"/>
      <protection/>
    </xf>
    <xf numFmtId="170" fontId="43" fillId="34" borderId="11" xfId="0" applyNumberFormat="1" applyFont="1" applyFill="1" applyBorder="1" applyAlignment="1" applyProtection="1">
      <alignment horizontal="right" vertical="top"/>
      <protection/>
    </xf>
    <xf numFmtId="0" fontId="43" fillId="34" borderId="11" xfId="0" applyNumberFormat="1" applyFont="1" applyFill="1" applyBorder="1" applyAlignment="1" applyProtection="1">
      <alignment vertical="top" wrapText="1"/>
      <protection/>
    </xf>
    <xf numFmtId="0" fontId="43" fillId="34" borderId="11" xfId="0" applyNumberFormat="1" applyFont="1" applyFill="1" applyBorder="1" applyAlignment="1" applyProtection="1">
      <alignment horizontal="center" vertical="top"/>
      <protection/>
    </xf>
    <xf numFmtId="0" fontId="6" fillId="34" borderId="0" xfId="0" applyFont="1" applyFill="1" applyAlignment="1">
      <alignment/>
    </xf>
    <xf numFmtId="0" fontId="6" fillId="34" borderId="0" xfId="0" applyNumberFormat="1" applyFont="1" applyFill="1" applyAlignment="1" applyProtection="1">
      <alignment/>
      <protection/>
    </xf>
    <xf numFmtId="170" fontId="6" fillId="34" borderId="0" xfId="0" applyNumberFormat="1" applyFont="1" applyFill="1" applyAlignment="1" applyProtection="1">
      <alignment horizontal="right" vertical="top"/>
      <protection/>
    </xf>
    <xf numFmtId="0" fontId="6" fillId="34" borderId="0" xfId="0" applyNumberFormat="1" applyFont="1" applyFill="1" applyAlignment="1" applyProtection="1">
      <alignment vertical="top" wrapText="1"/>
      <protection/>
    </xf>
    <xf numFmtId="0" fontId="6" fillId="34" borderId="0" xfId="0" applyNumberFormat="1" applyFont="1" applyFill="1" applyAlignment="1" applyProtection="1">
      <alignment horizontal="center" vertical="top"/>
      <protection/>
    </xf>
    <xf numFmtId="0" fontId="43" fillId="34" borderId="0" xfId="0" applyFont="1" applyFill="1" applyAlignment="1">
      <alignment/>
    </xf>
    <xf numFmtId="0" fontId="43" fillId="34" borderId="0" xfId="0" applyNumberFormat="1" applyFont="1" applyFill="1" applyAlignment="1" applyProtection="1">
      <alignment/>
      <protection/>
    </xf>
    <xf numFmtId="170" fontId="43" fillId="34" borderId="10" xfId="0" applyNumberFormat="1" applyFont="1" applyFill="1" applyBorder="1" applyAlignment="1" applyProtection="1">
      <alignment horizontal="right" vertical="top"/>
      <protection/>
    </xf>
    <xf numFmtId="0" fontId="43" fillId="34" borderId="10" xfId="0" applyNumberFormat="1" applyFont="1" applyFill="1" applyBorder="1" applyAlignment="1" applyProtection="1">
      <alignment vertical="top" wrapText="1"/>
      <protection/>
    </xf>
    <xf numFmtId="0" fontId="43" fillId="34" borderId="10" xfId="0" applyNumberFormat="1" applyFont="1" applyFill="1" applyBorder="1" applyAlignment="1" applyProtection="1">
      <alignment horizontal="center" vertical="top"/>
      <protection/>
    </xf>
    <xf numFmtId="170" fontId="44" fillId="34" borderId="11" xfId="0" applyNumberFormat="1" applyFont="1" applyFill="1" applyBorder="1" applyAlignment="1" applyProtection="1">
      <alignment horizontal="right" vertical="top"/>
      <protection/>
    </xf>
    <xf numFmtId="0" fontId="44" fillId="34" borderId="11" xfId="0" applyNumberFormat="1" applyFont="1" applyFill="1" applyBorder="1" applyAlignment="1" applyProtection="1">
      <alignment vertical="top" wrapText="1"/>
      <protection/>
    </xf>
    <xf numFmtId="0" fontId="44" fillId="34" borderId="11" xfId="0" applyNumberFormat="1" applyFont="1" applyFill="1" applyBorder="1" applyAlignment="1" applyProtection="1">
      <alignment horizontal="center" vertical="top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NumberFormat="1" applyFont="1" applyFill="1" applyAlignment="1" applyProtection="1">
      <alignment vertical="center"/>
      <protection/>
    </xf>
    <xf numFmtId="0" fontId="33" fillId="34" borderId="0" xfId="0" applyNumberFormat="1" applyFont="1" applyFill="1" applyAlignment="1" applyProtection="1">
      <alignment vertical="center"/>
      <protection/>
    </xf>
    <xf numFmtId="0" fontId="44" fillId="34" borderId="11" xfId="0" applyNumberFormat="1" applyFont="1" applyFill="1" applyBorder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0" fontId="6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0" xfId="0" applyNumberFormat="1" applyFont="1" applyFill="1" applyAlignment="1" applyProtection="1">
      <alignment horizontal="right" vertical="center"/>
      <protection/>
    </xf>
    <xf numFmtId="0" fontId="34" fillId="0" borderId="0" xfId="52" applyFont="1" applyFill="1" applyAlignment="1" applyProtection="1">
      <alignment horizontal="center"/>
      <protection locked="0"/>
    </xf>
    <xf numFmtId="0" fontId="11" fillId="0" borderId="0" xfId="52" applyFont="1" applyFill="1" applyProtection="1">
      <alignment/>
      <protection locked="0"/>
    </xf>
    <xf numFmtId="0" fontId="34" fillId="0" borderId="0" xfId="52" applyFont="1" applyFill="1" applyProtection="1">
      <alignment/>
      <protection locked="0"/>
    </xf>
    <xf numFmtId="0" fontId="34" fillId="0" borderId="0" xfId="52" applyFont="1" applyFill="1" applyAlignment="1" applyProtection="1">
      <alignment vertical="center"/>
      <protection locked="0"/>
    </xf>
    <xf numFmtId="0" fontId="11" fillId="0" borderId="0" xfId="52" applyFont="1" applyFill="1" applyAlignment="1" applyProtection="1">
      <alignment vertical="center"/>
      <protection locked="0"/>
    </xf>
    <xf numFmtId="0" fontId="11" fillId="0" borderId="0" xfId="52" applyFont="1" applyFill="1" applyAlignment="1" applyProtection="1">
      <alignment horizontal="center" vertical="center"/>
      <protection locked="0"/>
    </xf>
    <xf numFmtId="0" fontId="34" fillId="0" borderId="0" xfId="52" applyFont="1" applyProtection="1">
      <alignment/>
      <protection locked="0"/>
    </xf>
    <xf numFmtId="0" fontId="34" fillId="0" borderId="0" xfId="52" applyFont="1" applyFill="1" applyAlignment="1" applyProtection="1">
      <alignment vertical="center" wrapText="1"/>
      <protection locked="0"/>
    </xf>
    <xf numFmtId="0" fontId="11" fillId="0" borderId="0" xfId="52" applyFont="1" applyFill="1" applyAlignment="1" applyProtection="1">
      <alignment vertical="center" wrapText="1"/>
      <protection locked="0"/>
    </xf>
    <xf numFmtId="0" fontId="11" fillId="0" borderId="0" xfId="52" applyFont="1" applyFill="1" applyAlignment="1" applyProtection="1">
      <alignment horizontal="center" vertical="center" wrapText="1"/>
      <protection locked="0"/>
    </xf>
    <xf numFmtId="0" fontId="11" fillId="0" borderId="0" xfId="52" applyFont="1" applyFill="1" applyAlignment="1" applyProtection="1">
      <alignment horizontal="center"/>
      <protection locked="0"/>
    </xf>
    <xf numFmtId="0" fontId="11" fillId="0" borderId="0" xfId="52" applyFont="1" applyFill="1" applyAlignment="1" applyProtection="1">
      <alignment/>
      <protection locked="0"/>
    </xf>
    <xf numFmtId="0" fontId="11" fillId="0" borderId="0" xfId="52" applyFont="1" applyFill="1" applyBorder="1" applyAlignment="1" applyProtection="1">
      <alignment vertical="center" wrapText="1"/>
      <protection locked="0"/>
    </xf>
    <xf numFmtId="0" fontId="11" fillId="0" borderId="0" xfId="52" applyFont="1" applyAlignment="1" applyProtection="1">
      <alignment horizontal="center" vertical="center" wrapText="1"/>
      <protection locked="0"/>
    </xf>
    <xf numFmtId="0" fontId="34" fillId="0" borderId="10" xfId="52" applyFont="1" applyFill="1" applyBorder="1" applyAlignment="1" applyProtection="1">
      <alignment horizontal="right" vertical="center"/>
      <protection locked="0"/>
    </xf>
    <xf numFmtId="0" fontId="34" fillId="0" borderId="10" xfId="52" applyFont="1" applyFill="1" applyBorder="1" applyAlignment="1" applyProtection="1">
      <alignment vertical="center"/>
      <protection locked="0"/>
    </xf>
    <xf numFmtId="0" fontId="34" fillId="34" borderId="0" xfId="52" applyFont="1" applyFill="1" applyProtection="1">
      <alignment/>
      <protection locked="0"/>
    </xf>
    <xf numFmtId="0" fontId="11" fillId="34" borderId="0" xfId="52" applyFont="1" applyFill="1" applyBorder="1" applyAlignment="1" applyProtection="1">
      <alignment vertical="center" wrapText="1"/>
      <protection locked="0"/>
    </xf>
    <xf numFmtId="0" fontId="11" fillId="0" borderId="0" xfId="52" applyFont="1" applyBorder="1" applyAlignment="1" applyProtection="1">
      <alignment vertical="center" wrapText="1"/>
      <protection locked="0"/>
    </xf>
    <xf numFmtId="0" fontId="11" fillId="35" borderId="20" xfId="52" applyFont="1" applyFill="1" applyBorder="1" applyAlignment="1" applyProtection="1">
      <alignment horizontal="center" vertical="center" wrapText="1"/>
      <protection locked="0"/>
    </xf>
    <xf numFmtId="0" fontId="11" fillId="35" borderId="13" xfId="52" applyFont="1" applyFill="1" applyBorder="1" applyAlignment="1" applyProtection="1">
      <alignment vertical="center" wrapText="1"/>
      <protection locked="0"/>
    </xf>
    <xf numFmtId="0" fontId="34" fillId="0" borderId="11" xfId="52" applyFont="1" applyBorder="1" applyProtection="1">
      <alignment/>
      <protection locked="0"/>
    </xf>
    <xf numFmtId="0" fontId="11" fillId="35" borderId="20" xfId="52" applyFont="1" applyFill="1" applyBorder="1" applyAlignment="1" applyProtection="1">
      <alignment vertical="center" wrapText="1"/>
      <protection locked="0"/>
    </xf>
    <xf numFmtId="0" fontId="11" fillId="34" borderId="21" xfId="52" applyFont="1" applyFill="1" applyBorder="1" applyAlignment="1" applyProtection="1">
      <alignment vertical="center" wrapText="1"/>
      <protection locked="0"/>
    </xf>
    <xf numFmtId="0" fontId="11" fillId="34" borderId="11" xfId="52" applyFont="1" applyFill="1" applyBorder="1" applyAlignment="1" applyProtection="1">
      <alignment vertical="center" wrapText="1"/>
      <protection locked="0"/>
    </xf>
    <xf numFmtId="0" fontId="34" fillId="34" borderId="11" xfId="52" applyFont="1" applyFill="1" applyBorder="1" applyProtection="1">
      <alignment/>
      <protection locked="0"/>
    </xf>
    <xf numFmtId="0" fontId="11" fillId="34" borderId="22" xfId="52" applyFont="1" applyFill="1" applyBorder="1" applyAlignment="1" applyProtection="1">
      <alignment vertical="center" wrapText="1"/>
      <protection locked="0"/>
    </xf>
    <xf numFmtId="0" fontId="11" fillId="34" borderId="20" xfId="52" applyFont="1" applyFill="1" applyBorder="1" applyAlignment="1" applyProtection="1">
      <alignment vertical="center" wrapText="1"/>
      <protection locked="0"/>
    </xf>
    <xf numFmtId="0" fontId="34" fillId="0" borderId="20" xfId="52" applyFont="1" applyBorder="1" applyProtection="1">
      <alignment/>
      <protection locked="0"/>
    </xf>
    <xf numFmtId="0" fontId="11" fillId="0" borderId="23" xfId="52" applyFont="1" applyBorder="1" applyAlignment="1" applyProtection="1">
      <alignment horizontal="center" vertical="center" wrapText="1"/>
      <protection locked="0"/>
    </xf>
    <xf numFmtId="0" fontId="11" fillId="35" borderId="23" xfId="52" applyFont="1" applyFill="1" applyBorder="1" applyAlignment="1" applyProtection="1">
      <alignment horizontal="center" vertical="center" wrapText="1"/>
      <protection locked="0"/>
    </xf>
    <xf numFmtId="0" fontId="11" fillId="35" borderId="17" xfId="52" applyFont="1" applyFill="1" applyBorder="1" applyAlignment="1" applyProtection="1">
      <alignment horizontal="center" vertical="center" wrapText="1"/>
      <protection locked="0"/>
    </xf>
    <xf numFmtId="0" fontId="11" fillId="34" borderId="13" xfId="52" applyFont="1" applyFill="1" applyBorder="1" applyAlignment="1" applyProtection="1">
      <alignment horizontal="center" vertical="center" wrapText="1"/>
      <protection locked="0"/>
    </xf>
    <xf numFmtId="170" fontId="34" fillId="34" borderId="13" xfId="52" applyNumberFormat="1" applyFont="1" applyFill="1" applyBorder="1" applyAlignment="1" applyProtection="1">
      <alignment vertical="center" wrapText="1"/>
      <protection locked="0"/>
    </xf>
    <xf numFmtId="170" fontId="34" fillId="35" borderId="20" xfId="52" applyNumberFormat="1" applyFont="1" applyFill="1" applyBorder="1" applyAlignment="1" applyProtection="1">
      <alignment vertical="center" wrapText="1"/>
      <protection locked="0"/>
    </xf>
    <xf numFmtId="170" fontId="34" fillId="0" borderId="13" xfId="52" applyNumberFormat="1" applyFont="1" applyFill="1" applyBorder="1" applyAlignment="1" applyProtection="1">
      <alignment vertical="center" wrapText="1"/>
      <protection locked="0"/>
    </xf>
    <xf numFmtId="170" fontId="34" fillId="0" borderId="20" xfId="52" applyNumberFormat="1" applyFont="1" applyFill="1" applyBorder="1" applyAlignment="1" applyProtection="1">
      <alignment vertical="center" wrapText="1"/>
      <protection locked="0"/>
    </xf>
    <xf numFmtId="0" fontId="34" fillId="34" borderId="13" xfId="52" applyFont="1" applyFill="1" applyBorder="1" applyAlignment="1" applyProtection="1">
      <alignment horizontal="center"/>
      <protection locked="0"/>
    </xf>
    <xf numFmtId="170" fontId="11" fillId="34" borderId="13" xfId="52" applyNumberFormat="1" applyFont="1" applyFill="1" applyBorder="1" applyAlignment="1" applyProtection="1">
      <alignment vertical="center"/>
      <protection locked="0"/>
    </xf>
    <xf numFmtId="170" fontId="11" fillId="34" borderId="20" xfId="52" applyNumberFormat="1" applyFont="1" applyFill="1" applyBorder="1" applyAlignment="1" applyProtection="1">
      <alignment vertical="center"/>
      <protection locked="0"/>
    </xf>
    <xf numFmtId="0" fontId="34" fillId="0" borderId="0" xfId="52" applyFont="1" applyBorder="1" applyAlignment="1" applyProtection="1">
      <alignment horizontal="center"/>
      <protection locked="0"/>
    </xf>
    <xf numFmtId="0" fontId="11" fillId="0" borderId="0" xfId="52" applyFont="1" applyBorder="1" applyProtection="1">
      <alignment/>
      <protection locked="0"/>
    </xf>
    <xf numFmtId="0" fontId="11" fillId="34" borderId="0" xfId="52" applyFont="1" applyFill="1" applyBorder="1" applyProtection="1">
      <alignment/>
      <protection locked="0"/>
    </xf>
    <xf numFmtId="9" fontId="11" fillId="0" borderId="0" xfId="52" applyNumberFormat="1" applyFont="1" applyBorder="1" applyProtection="1">
      <alignment/>
      <protection locked="0"/>
    </xf>
    <xf numFmtId="9" fontId="11" fillId="34" borderId="0" xfId="52" applyNumberFormat="1" applyFont="1" applyFill="1" applyBorder="1" applyProtection="1">
      <alignment/>
      <protection locked="0"/>
    </xf>
    <xf numFmtId="0" fontId="11" fillId="34" borderId="0" xfId="33" applyFont="1" applyFill="1" applyBorder="1" applyAlignment="1" applyProtection="1">
      <alignment horizontal="left" wrapText="1"/>
      <protection locked="0"/>
    </xf>
    <xf numFmtId="0" fontId="11" fillId="0" borderId="0" xfId="33" applyFont="1" applyBorder="1" applyAlignment="1" applyProtection="1">
      <alignment horizontal="left" wrapText="1"/>
      <protection locked="0"/>
    </xf>
    <xf numFmtId="0" fontId="34" fillId="34" borderId="0" xfId="52" applyFont="1" applyFill="1" applyBorder="1" applyProtection="1">
      <alignment/>
      <protection locked="0"/>
    </xf>
    <xf numFmtId="0" fontId="34" fillId="0" borderId="0" xfId="52" applyFont="1" applyBorder="1" applyProtection="1">
      <alignment/>
      <protection locked="0"/>
    </xf>
    <xf numFmtId="170" fontId="34" fillId="0" borderId="0" xfId="52" applyNumberFormat="1" applyFont="1" applyBorder="1" applyProtection="1">
      <alignment/>
      <protection locked="0"/>
    </xf>
    <xf numFmtId="170" fontId="11" fillId="0" borderId="0" xfId="52" applyNumberFormat="1" applyFont="1" applyBorder="1" applyProtection="1">
      <alignment/>
      <protection locked="0"/>
    </xf>
    <xf numFmtId="176" fontId="34" fillId="34" borderId="0" xfId="52" applyNumberFormat="1" applyFont="1" applyFill="1" applyProtection="1">
      <alignment/>
      <protection locked="0"/>
    </xf>
    <xf numFmtId="176" fontId="34" fillId="0" borderId="0" xfId="52" applyNumberFormat="1" applyFont="1" applyProtection="1">
      <alignment/>
      <protection locked="0"/>
    </xf>
    <xf numFmtId="0" fontId="34" fillId="0" borderId="0" xfId="52" applyFont="1" applyAlignment="1" applyProtection="1">
      <alignment horizontal="center"/>
      <protection locked="0"/>
    </xf>
    <xf numFmtId="170" fontId="3" fillId="34" borderId="10" xfId="49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right"/>
    </xf>
    <xf numFmtId="170" fontId="7" fillId="34" borderId="1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170" fontId="44" fillId="34" borderId="11" xfId="0" applyNumberFormat="1" applyFont="1" applyFill="1" applyBorder="1" applyAlignment="1" applyProtection="1">
      <alignment horizontal="right" vertical="center"/>
      <protection/>
    </xf>
    <xf numFmtId="177" fontId="44" fillId="0" borderId="11" xfId="0" applyNumberFormat="1" applyFont="1" applyFill="1" applyBorder="1" applyAlignment="1" applyProtection="1">
      <alignment vertical="top" wrapText="1"/>
      <protection/>
    </xf>
    <xf numFmtId="177" fontId="43" fillId="0" borderId="11" xfId="0" applyNumberFormat="1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177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170" fontId="1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170" fontId="10" fillId="0" borderId="11" xfId="0" applyNumberFormat="1" applyFont="1" applyFill="1" applyBorder="1" applyAlignment="1" applyProtection="1">
      <alignment vertical="top"/>
      <protection/>
    </xf>
    <xf numFmtId="170" fontId="3" fillId="0" borderId="11" xfId="49" applyNumberFormat="1" applyFont="1" applyFill="1" applyBorder="1" applyAlignment="1" applyProtection="1">
      <alignment horizontal="right" vertical="center"/>
      <protection/>
    </xf>
    <xf numFmtId="170" fontId="3" fillId="0" borderId="11" xfId="49" applyNumberFormat="1" applyFont="1" applyFill="1" applyBorder="1" applyAlignment="1" applyProtection="1">
      <alignment horizontal="right" vertical="center" wrapText="1"/>
      <protection/>
    </xf>
    <xf numFmtId="170" fontId="2" fillId="0" borderId="10" xfId="49" applyNumberFormat="1" applyFont="1" applyFill="1" applyBorder="1" applyAlignment="1" applyProtection="1">
      <alignment horizontal="right" vertical="center"/>
      <protection/>
    </xf>
    <xf numFmtId="170" fontId="4" fillId="0" borderId="10" xfId="49" applyNumberFormat="1" applyFont="1" applyFill="1" applyBorder="1" applyAlignment="1" applyProtection="1">
      <alignment horizontal="right" vertical="center"/>
      <protection/>
    </xf>
    <xf numFmtId="170" fontId="0" fillId="0" borderId="10" xfId="49" applyNumberFormat="1" applyFont="1" applyFill="1" applyBorder="1" applyAlignment="1" applyProtection="1">
      <alignment horizontal="right" vertical="center"/>
      <protection/>
    </xf>
    <xf numFmtId="170" fontId="86" fillId="0" borderId="10" xfId="49" applyNumberFormat="1" applyFont="1" applyFill="1" applyBorder="1" applyAlignment="1" applyProtection="1">
      <alignment horizontal="right" vertical="center"/>
      <protection/>
    </xf>
    <xf numFmtId="170" fontId="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vertical="center" wrapText="1"/>
      <protection/>
    </xf>
    <xf numFmtId="179" fontId="44" fillId="34" borderId="11" xfId="49" applyNumberFormat="1" applyFont="1" applyFill="1" applyBorder="1" applyAlignment="1" applyProtection="1">
      <alignment vertical="center"/>
      <protection/>
    </xf>
    <xf numFmtId="179" fontId="44" fillId="34" borderId="11" xfId="49" applyNumberFormat="1" applyFont="1" applyFill="1" applyBorder="1" applyAlignment="1" applyProtection="1">
      <alignment vertical="top"/>
      <protection/>
    </xf>
    <xf numFmtId="179" fontId="43" fillId="34" borderId="11" xfId="49" applyNumberFormat="1" applyFont="1" applyFill="1" applyBorder="1" applyAlignment="1" applyProtection="1">
      <alignment vertical="top"/>
      <protection/>
    </xf>
    <xf numFmtId="179" fontId="10" fillId="34" borderId="11" xfId="49" applyNumberFormat="1" applyFont="1" applyFill="1" applyBorder="1" applyAlignment="1" applyProtection="1">
      <alignment vertical="top"/>
      <protection/>
    </xf>
    <xf numFmtId="177" fontId="3" fillId="34" borderId="0" xfId="49" applyNumberFormat="1" applyFont="1" applyFill="1" applyAlignment="1" applyProtection="1">
      <alignment/>
      <protection/>
    </xf>
    <xf numFmtId="177" fontId="3" fillId="0" borderId="11" xfId="49" applyNumberFormat="1" applyFont="1" applyFill="1" applyBorder="1" applyAlignment="1" applyProtection="1">
      <alignment vertical="top"/>
      <protection/>
    </xf>
    <xf numFmtId="177" fontId="3" fillId="0" borderId="24" xfId="49" applyNumberFormat="1" applyFont="1" applyFill="1" applyBorder="1" applyAlignment="1" applyProtection="1">
      <alignment vertical="top"/>
      <protection/>
    </xf>
    <xf numFmtId="177" fontId="0" fillId="0" borderId="24" xfId="49" applyNumberFormat="1" applyFont="1" applyFill="1" applyBorder="1" applyAlignment="1" applyProtection="1">
      <alignment vertical="top"/>
      <protection/>
    </xf>
    <xf numFmtId="177" fontId="3" fillId="0" borderId="10" xfId="49" applyNumberFormat="1" applyFont="1" applyFill="1" applyBorder="1" applyAlignment="1" applyProtection="1">
      <alignment vertical="top"/>
      <protection/>
    </xf>
    <xf numFmtId="177" fontId="2" fillId="0" borderId="24" xfId="49" applyNumberFormat="1" applyFont="1" applyFill="1" applyBorder="1" applyAlignment="1" applyProtection="1">
      <alignment vertical="top"/>
      <protection/>
    </xf>
    <xf numFmtId="177" fontId="0" fillId="0" borderId="10" xfId="49" applyNumberFormat="1" applyFont="1" applyFill="1" applyBorder="1" applyAlignment="1" applyProtection="1">
      <alignment vertical="top"/>
      <protection/>
    </xf>
    <xf numFmtId="0" fontId="0" fillId="0" borderId="24" xfId="49" applyFont="1" applyFill="1" applyBorder="1" applyAlignment="1" applyProtection="1">
      <alignment horizontal="center" vertical="top"/>
      <protection/>
    </xf>
    <xf numFmtId="0" fontId="0" fillId="0" borderId="24" xfId="49" applyFont="1" applyFill="1" applyBorder="1" applyAlignment="1" applyProtection="1">
      <alignment vertical="top" wrapText="1"/>
      <protection/>
    </xf>
    <xf numFmtId="170" fontId="9" fillId="0" borderId="11" xfId="0" applyNumberFormat="1" applyFont="1" applyFill="1" applyBorder="1" applyAlignment="1" applyProtection="1">
      <alignment vertical="top"/>
      <protection/>
    </xf>
    <xf numFmtId="177" fontId="2" fillId="0" borderId="25" xfId="49" applyNumberFormat="1" applyFont="1" applyFill="1" applyBorder="1" applyAlignment="1" applyProtection="1">
      <alignment vertical="top"/>
      <protection/>
    </xf>
    <xf numFmtId="177" fontId="0" fillId="0" borderId="25" xfId="49" applyNumberFormat="1" applyFont="1" applyFill="1" applyBorder="1" applyAlignment="1" applyProtection="1">
      <alignment vertical="top"/>
      <protection/>
    </xf>
    <xf numFmtId="177" fontId="0" fillId="0" borderId="11" xfId="49" applyNumberFormat="1" applyFont="1" applyFill="1" applyBorder="1" applyAlignment="1" applyProtection="1">
      <alignment vertical="top"/>
      <protection/>
    </xf>
    <xf numFmtId="0" fontId="0" fillId="0" borderId="11" xfId="49" applyFont="1" applyFill="1" applyBorder="1" applyAlignment="1" applyProtection="1">
      <alignment horizontal="center" vertical="top"/>
      <protection/>
    </xf>
    <xf numFmtId="0" fontId="0" fillId="0" borderId="11" xfId="49" applyFont="1" applyFill="1" applyBorder="1" applyAlignment="1" applyProtection="1">
      <alignment vertical="top" wrapText="1"/>
      <protection/>
    </xf>
    <xf numFmtId="0" fontId="3" fillId="0" borderId="10" xfId="49" applyFont="1" applyFill="1" applyBorder="1" applyAlignment="1" applyProtection="1">
      <alignment horizontal="center" vertical="top"/>
      <protection/>
    </xf>
    <xf numFmtId="0" fontId="3" fillId="0" borderId="10" xfId="49" applyFont="1" applyFill="1" applyBorder="1" applyAlignment="1" applyProtection="1">
      <alignment vertical="top" wrapText="1"/>
      <protection/>
    </xf>
    <xf numFmtId="0" fontId="2" fillId="0" borderId="24" xfId="49" applyFont="1" applyFill="1" applyBorder="1" applyAlignment="1" applyProtection="1">
      <alignment horizontal="center" vertical="top"/>
      <protection/>
    </xf>
    <xf numFmtId="0" fontId="2" fillId="0" borderId="24" xfId="49" applyFont="1" applyFill="1" applyBorder="1" applyAlignment="1" applyProtection="1">
      <alignment vertical="top" wrapText="1"/>
      <protection/>
    </xf>
    <xf numFmtId="0" fontId="3" fillId="0" borderId="11" xfId="49" applyFont="1" applyFill="1" applyBorder="1" applyAlignment="1" applyProtection="1">
      <alignment horizontal="center" vertical="top"/>
      <protection/>
    </xf>
    <xf numFmtId="0" fontId="3" fillId="0" borderId="11" xfId="49" applyFont="1" applyFill="1" applyBorder="1" applyAlignment="1" applyProtection="1">
      <alignment vertical="top" wrapText="1"/>
      <protection/>
    </xf>
    <xf numFmtId="0" fontId="0" fillId="0" borderId="10" xfId="49" applyFont="1" applyFill="1" applyBorder="1" applyAlignment="1" applyProtection="1">
      <alignment horizontal="center" vertical="top"/>
      <protection/>
    </xf>
    <xf numFmtId="0" fontId="0" fillId="0" borderId="10" xfId="49" applyFont="1" applyFill="1" applyBorder="1" applyAlignment="1" applyProtection="1">
      <alignment vertical="top" wrapText="1"/>
      <protection/>
    </xf>
    <xf numFmtId="177" fontId="0" fillId="0" borderId="0" xfId="49" applyNumberFormat="1" applyFont="1" applyFill="1" applyBorder="1" applyAlignment="1" applyProtection="1">
      <alignment vertical="top"/>
      <protection/>
    </xf>
    <xf numFmtId="177" fontId="3" fillId="0" borderId="0" xfId="49" applyNumberFormat="1" applyFont="1" applyFill="1" applyBorder="1" applyAlignment="1" applyProtection="1">
      <alignment vertical="top"/>
      <protection/>
    </xf>
    <xf numFmtId="0" fontId="0" fillId="0" borderId="0" xfId="49" applyFont="1" applyFill="1" applyBorder="1" applyAlignment="1" applyProtection="1">
      <alignment horizontal="center" vertical="top"/>
      <protection/>
    </xf>
    <xf numFmtId="0" fontId="0" fillId="0" borderId="0" xfId="49" applyFont="1" applyFill="1" applyBorder="1" applyAlignment="1" applyProtection="1">
      <alignment vertical="top" wrapText="1"/>
      <protection/>
    </xf>
    <xf numFmtId="177" fontId="0" fillId="0" borderId="14" xfId="49" applyNumberFormat="1" applyFont="1" applyFill="1" applyBorder="1" applyAlignment="1" applyProtection="1">
      <alignment vertical="top"/>
      <protection/>
    </xf>
    <xf numFmtId="0" fontId="2" fillId="0" borderId="0" xfId="49" applyFont="1" applyFill="1" applyBorder="1" applyAlignment="1" applyProtection="1">
      <alignment horizontal="center" vertical="top"/>
      <protection/>
    </xf>
    <xf numFmtId="0" fontId="2" fillId="0" borderId="0" xfId="49" applyFont="1" applyFill="1" applyBorder="1" applyAlignment="1" applyProtection="1">
      <alignment vertical="top" wrapText="1"/>
      <protection/>
    </xf>
    <xf numFmtId="177" fontId="2" fillId="0" borderId="0" xfId="49" applyNumberFormat="1" applyFont="1" applyFill="1" applyBorder="1" applyAlignment="1" applyProtection="1">
      <alignment vertical="top"/>
      <protection/>
    </xf>
    <xf numFmtId="177" fontId="2" fillId="0" borderId="11" xfId="49" applyNumberFormat="1" applyFont="1" applyFill="1" applyBorder="1" applyAlignment="1" applyProtection="1">
      <alignment vertical="top"/>
      <protection/>
    </xf>
    <xf numFmtId="177" fontId="2" fillId="0" borderId="14" xfId="49" applyNumberFormat="1" applyFont="1" applyFill="1" applyBorder="1" applyAlignment="1" applyProtection="1">
      <alignment vertical="top"/>
      <protection/>
    </xf>
    <xf numFmtId="177" fontId="10" fillId="0" borderId="0" xfId="0" applyNumberFormat="1" applyFont="1" applyFill="1" applyBorder="1" applyAlignment="1" applyProtection="1">
      <alignment vertical="top"/>
      <protection/>
    </xf>
    <xf numFmtId="177" fontId="10" fillId="0" borderId="11" xfId="49" applyNumberFormat="1" applyFont="1" applyFill="1" applyBorder="1" applyAlignment="1" applyProtection="1">
      <alignment vertical="top"/>
      <protection/>
    </xf>
    <xf numFmtId="177" fontId="3" fillId="34" borderId="11" xfId="49" applyNumberFormat="1" applyFont="1" applyFill="1" applyBorder="1" applyAlignment="1" applyProtection="1">
      <alignment/>
      <protection/>
    </xf>
    <xf numFmtId="0" fontId="0" fillId="0" borderId="0" xfId="49" applyFont="1" applyFill="1" applyBorder="1" applyAlignment="1" applyProtection="1">
      <alignment horizontal="center" vertical="center"/>
      <protection/>
    </xf>
    <xf numFmtId="0" fontId="0" fillId="0" borderId="11" xfId="49" applyFont="1" applyFill="1" applyBorder="1" applyAlignment="1" applyProtection="1">
      <alignment horizontal="center" vertical="center"/>
      <protection/>
    </xf>
    <xf numFmtId="0" fontId="3" fillId="0" borderId="0" xfId="49" applyFont="1" applyFill="1" applyBorder="1" applyAlignment="1" applyProtection="1">
      <alignment horizontal="center" vertical="top"/>
      <protection/>
    </xf>
    <xf numFmtId="0" fontId="3" fillId="0" borderId="0" xfId="49" applyFont="1" applyFill="1" applyBorder="1" applyAlignment="1" applyProtection="1">
      <alignment horizontal="center" vertical="center"/>
      <protection/>
    </xf>
    <xf numFmtId="0" fontId="3" fillId="0" borderId="0" xfId="49" applyFont="1" applyFill="1" applyBorder="1" applyAlignment="1" applyProtection="1">
      <alignment vertical="top" wrapText="1"/>
      <protection/>
    </xf>
    <xf numFmtId="0" fontId="2" fillId="0" borderId="11" xfId="49" applyFont="1" applyFill="1" applyBorder="1" applyAlignment="1" applyProtection="1">
      <alignment horizontal="center" vertical="top"/>
      <protection/>
    </xf>
    <xf numFmtId="0" fontId="2" fillId="0" borderId="11" xfId="49" applyFont="1" applyFill="1" applyBorder="1" applyAlignment="1" applyProtection="1">
      <alignment horizontal="center" vertical="center"/>
      <protection/>
    </xf>
    <xf numFmtId="0" fontId="2" fillId="0" borderId="11" xfId="49" applyFont="1" applyFill="1" applyBorder="1" applyAlignment="1" applyProtection="1">
      <alignment vertical="top" wrapText="1"/>
      <protection/>
    </xf>
    <xf numFmtId="175" fontId="26" fillId="0" borderId="0" xfId="53" applyNumberFormat="1" applyFont="1" applyFill="1" applyAlignment="1">
      <alignment horizontal="left" vertical="center"/>
      <protection/>
    </xf>
    <xf numFmtId="175" fontId="22" fillId="0" borderId="0" xfId="53" applyNumberFormat="1" applyFont="1" applyFill="1" applyAlignment="1">
      <alignment horizontal="left" vertical="center"/>
      <protection/>
    </xf>
    <xf numFmtId="0" fontId="63" fillId="0" borderId="0" xfId="50" applyFill="1" applyAlignment="1">
      <alignment horizontal="left"/>
      <protection/>
    </xf>
    <xf numFmtId="0" fontId="63" fillId="0" borderId="0" xfId="50" applyAlignment="1">
      <alignment horizontal="left"/>
      <protection/>
    </xf>
    <xf numFmtId="0" fontId="11" fillId="0" borderId="13" xfId="52" applyFont="1" applyFill="1" applyBorder="1" applyAlignment="1" applyProtection="1">
      <alignment horizontal="center" vertical="center" wrapText="1"/>
      <protection locked="0"/>
    </xf>
    <xf numFmtId="170" fontId="11" fillId="0" borderId="13" xfId="52" applyNumberFormat="1" applyFont="1" applyFill="1" applyBorder="1" applyAlignment="1" applyProtection="1">
      <alignment vertical="center" wrapText="1"/>
      <protection locked="0"/>
    </xf>
    <xf numFmtId="170" fontId="11" fillId="34" borderId="13" xfId="52" applyNumberFormat="1" applyFont="1" applyFill="1" applyBorder="1" applyAlignment="1" applyProtection="1">
      <alignment vertical="center" wrapText="1"/>
      <protection locked="0"/>
    </xf>
    <xf numFmtId="0" fontId="3" fillId="0" borderId="11" xfId="49" applyNumberFormat="1" applyFont="1" applyFill="1" applyBorder="1" applyAlignment="1" applyProtection="1">
      <alignment wrapText="1"/>
      <protection/>
    </xf>
    <xf numFmtId="0" fontId="2" fillId="0" borderId="11" xfId="49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4" borderId="0" xfId="0" applyNumberFormat="1" applyFont="1" applyFill="1" applyAlignment="1" applyProtection="1">
      <alignment horizontal="center" vertical="center" wrapText="1"/>
      <protection/>
    </xf>
    <xf numFmtId="0" fontId="5" fillId="34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5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34" borderId="26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49" applyNumberFormat="1" applyFont="1" applyFill="1" applyBorder="1" applyAlignment="1" applyProtection="1">
      <alignment horizontal="center" vertical="center" wrapText="1"/>
      <protection/>
    </xf>
    <xf numFmtId="0" fontId="12" fillId="0" borderId="0" xfId="49" applyNumberFormat="1" applyFont="1" applyFill="1" applyAlignment="1" applyProtection="1">
      <alignment horizontal="center" wrapText="1"/>
      <protection/>
    </xf>
    <xf numFmtId="0" fontId="15" fillId="34" borderId="11" xfId="49" applyNumberFormat="1" applyFont="1" applyFill="1" applyBorder="1" applyAlignment="1" applyProtection="1">
      <alignment horizontal="center" vertical="center" wrapText="1"/>
      <protection/>
    </xf>
    <xf numFmtId="0" fontId="15" fillId="34" borderId="20" xfId="49" applyNumberFormat="1" applyFont="1" applyFill="1" applyBorder="1" applyAlignment="1" applyProtection="1">
      <alignment horizontal="center" vertical="center" wrapText="1"/>
      <protection/>
    </xf>
    <xf numFmtId="0" fontId="15" fillId="34" borderId="21" xfId="49" applyNumberFormat="1" applyFont="1" applyFill="1" applyBorder="1" applyAlignment="1" applyProtection="1">
      <alignment horizontal="center" vertical="center" wrapText="1"/>
      <protection/>
    </xf>
    <xf numFmtId="0" fontId="15" fillId="34" borderId="13" xfId="49" applyNumberFormat="1" applyFont="1" applyFill="1" applyBorder="1" applyAlignment="1" applyProtection="1">
      <alignment horizontal="center" vertical="center" wrapText="1"/>
      <protection/>
    </xf>
    <xf numFmtId="0" fontId="14" fillId="34" borderId="20" xfId="49" applyNumberFormat="1" applyFont="1" applyFill="1" applyBorder="1" applyAlignment="1" applyProtection="1">
      <alignment horizontal="center" vertical="center" wrapText="1"/>
      <protection/>
    </xf>
    <xf numFmtId="0" fontId="6" fillId="34" borderId="20" xfId="49" applyNumberFormat="1" applyFont="1" applyFill="1" applyBorder="1" applyAlignment="1" applyProtection="1">
      <alignment horizontal="center" vertical="center" wrapText="1"/>
      <protection/>
    </xf>
    <xf numFmtId="0" fontId="11" fillId="0" borderId="0" xfId="49" applyNumberFormat="1" applyFont="1" applyFill="1" applyAlignment="1" applyProtection="1">
      <alignment horizontal="center" vertical="center" wrapText="1"/>
      <protection/>
    </xf>
    <xf numFmtId="0" fontId="15" fillId="0" borderId="0" xfId="52" applyFont="1" applyFill="1" applyAlignment="1">
      <alignment horizontal="center" vertical="center"/>
      <protection/>
    </xf>
    <xf numFmtId="0" fontId="15" fillId="0" borderId="0" xfId="52" applyFont="1" applyFill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39" fillId="0" borderId="21" xfId="52" applyFont="1" applyFill="1" applyBorder="1" applyAlignment="1">
      <alignment horizontal="center" vertical="center" wrapText="1"/>
      <protection/>
    </xf>
    <xf numFmtId="0" fontId="39" fillId="0" borderId="11" xfId="52" applyFont="1" applyFill="1" applyBorder="1" applyAlignment="1">
      <alignment horizontal="center" vertical="center" wrapText="1"/>
      <protection/>
    </xf>
    <xf numFmtId="0" fontId="39" fillId="0" borderId="20" xfId="52" applyFont="1" applyFill="1" applyBorder="1" applyAlignment="1">
      <alignment horizontal="center" vertical="center" wrapText="1"/>
      <protection/>
    </xf>
    <xf numFmtId="0" fontId="34" fillId="0" borderId="0" xfId="52" applyFont="1" applyAlignment="1" applyProtection="1">
      <alignment horizontal="left"/>
      <protection locked="0"/>
    </xf>
    <xf numFmtId="0" fontId="11" fillId="0" borderId="13" xfId="52" applyFont="1" applyBorder="1" applyAlignment="1" applyProtection="1">
      <alignment horizontal="center" vertical="center" wrapText="1"/>
      <protection locked="0"/>
    </xf>
    <xf numFmtId="0" fontId="11" fillId="0" borderId="12" xfId="52" applyFont="1" applyBorder="1" applyAlignment="1" applyProtection="1">
      <alignment horizontal="center" vertical="center" wrapText="1"/>
      <protection locked="0"/>
    </xf>
    <xf numFmtId="0" fontId="11" fillId="0" borderId="23" xfId="52" applyFont="1" applyBorder="1" applyAlignment="1" applyProtection="1">
      <alignment horizontal="center" vertical="center" wrapText="1"/>
      <protection locked="0"/>
    </xf>
    <xf numFmtId="0" fontId="11" fillId="0" borderId="17" xfId="52" applyFont="1" applyBorder="1" applyAlignment="1" applyProtection="1">
      <alignment horizontal="center" vertical="center" wrapText="1"/>
      <protection locked="0"/>
    </xf>
    <xf numFmtId="0" fontId="11" fillId="35" borderId="21" xfId="52" applyFont="1" applyFill="1" applyBorder="1" applyAlignment="1" applyProtection="1">
      <alignment horizontal="center" vertical="center" wrapText="1"/>
      <protection locked="0"/>
    </xf>
    <xf numFmtId="0" fontId="11" fillId="35" borderId="11" xfId="52" applyFont="1" applyFill="1" applyBorder="1" applyAlignment="1" applyProtection="1">
      <alignment horizontal="center" vertical="center" wrapText="1"/>
      <protection locked="0"/>
    </xf>
    <xf numFmtId="0" fontId="11" fillId="35" borderId="20" xfId="52" applyFont="1" applyFill="1" applyBorder="1" applyAlignment="1" applyProtection="1">
      <alignment horizontal="center" vertical="center" wrapText="1"/>
      <protection locked="0"/>
    </xf>
    <xf numFmtId="0" fontId="11" fillId="34" borderId="11" xfId="52" applyFont="1" applyFill="1" applyBorder="1" applyAlignment="1" applyProtection="1">
      <alignment horizontal="center" vertical="center" wrapText="1"/>
      <protection locked="0"/>
    </xf>
    <xf numFmtId="0" fontId="11" fillId="35" borderId="21" xfId="52" applyFont="1" applyFill="1" applyBorder="1" applyAlignment="1" applyProtection="1">
      <alignment horizontal="left" vertical="center" wrapText="1"/>
      <protection locked="0"/>
    </xf>
    <xf numFmtId="0" fontId="11" fillId="35" borderId="11" xfId="52" applyFont="1" applyFill="1" applyBorder="1" applyAlignment="1" applyProtection="1">
      <alignment horizontal="left" vertical="center" wrapText="1"/>
      <protection locked="0"/>
    </xf>
    <xf numFmtId="170" fontId="11" fillId="0" borderId="0" xfId="52" applyNumberFormat="1" applyFont="1" applyBorder="1" applyAlignment="1" applyProtection="1">
      <alignment horizontal="center"/>
      <protection locked="0"/>
    </xf>
    <xf numFmtId="0" fontId="34" fillId="0" borderId="0" xfId="52" applyFont="1" applyFill="1" applyAlignment="1" applyProtection="1">
      <alignment horizontal="center" vertical="center"/>
      <protection locked="0"/>
    </xf>
    <xf numFmtId="0" fontId="34" fillId="0" borderId="0" xfId="52" applyFont="1" applyFill="1" applyAlignment="1" applyProtection="1">
      <alignment horizontal="center" vertical="center" wrapText="1"/>
      <protection locked="0"/>
    </xf>
    <xf numFmtId="0" fontId="11" fillId="0" borderId="0" xfId="52" applyFont="1" applyFill="1" applyAlignment="1" applyProtection="1">
      <alignment horizontal="center" vertical="center" wrapText="1"/>
      <protection locked="0"/>
    </xf>
    <xf numFmtId="2" fontId="22" fillId="0" borderId="0" xfId="53" applyNumberFormat="1" applyFont="1" applyFill="1" applyAlignment="1">
      <alignment horizontal="left" vertical="center"/>
      <protection/>
    </xf>
    <xf numFmtId="175" fontId="30" fillId="0" borderId="13" xfId="53" applyNumberFormat="1" applyFont="1" applyFill="1" applyBorder="1" applyAlignment="1">
      <alignment horizontal="center" vertical="center" wrapText="1"/>
      <protection/>
    </xf>
    <xf numFmtId="175" fontId="30" fillId="0" borderId="19" xfId="53" applyNumberFormat="1" applyFont="1" applyFill="1" applyBorder="1" applyAlignment="1">
      <alignment horizontal="center" vertical="center" wrapText="1"/>
      <protection/>
    </xf>
    <xf numFmtId="175" fontId="22" fillId="0" borderId="0" xfId="53" applyNumberFormat="1" applyFont="1" applyFill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2" fontId="30" fillId="0" borderId="27" xfId="53" applyNumberFormat="1" applyFont="1" applyFill="1" applyBorder="1" applyAlignment="1">
      <alignment horizontal="center" vertical="center" wrapText="1"/>
      <protection/>
    </xf>
    <xf numFmtId="2" fontId="30" fillId="0" borderId="28" xfId="53" applyNumberFormat="1" applyFont="1" applyFill="1" applyBorder="1" applyAlignment="1">
      <alignment horizontal="center" vertical="center" wrapText="1"/>
      <protection/>
    </xf>
    <xf numFmtId="2" fontId="30" fillId="0" borderId="29" xfId="53" applyNumberFormat="1" applyFont="1" applyFill="1" applyBorder="1" applyAlignment="1">
      <alignment horizontal="center" vertical="center" wrapText="1"/>
      <protection/>
    </xf>
    <xf numFmtId="0" fontId="30" fillId="0" borderId="30" xfId="53" applyFont="1" applyFill="1" applyBorder="1" applyAlignment="1">
      <alignment horizontal="center" vertical="center" wrapText="1"/>
      <protection/>
    </xf>
    <xf numFmtId="0" fontId="30" fillId="0" borderId="13" xfId="53" applyFont="1" applyFill="1" applyBorder="1" applyAlignment="1">
      <alignment horizontal="center" vertical="center" wrapText="1"/>
      <protection/>
    </xf>
    <xf numFmtId="0" fontId="30" fillId="0" borderId="19" xfId="53" applyFont="1" applyFill="1" applyBorder="1" applyAlignment="1">
      <alignment horizontal="center" vertical="center" wrapText="1"/>
      <protection/>
    </xf>
    <xf numFmtId="0" fontId="17" fillId="0" borderId="3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175" fontId="17" fillId="0" borderId="27" xfId="53" applyNumberFormat="1" applyFont="1" applyFill="1" applyBorder="1" applyAlignment="1">
      <alignment horizontal="center" vertical="center" wrapText="1"/>
      <protection/>
    </xf>
    <xf numFmtId="175" fontId="17" fillId="0" borderId="30" xfId="53" applyNumberFormat="1" applyFont="1" applyFill="1" applyBorder="1" applyAlignment="1">
      <alignment horizontal="center" vertical="center" wrapText="1"/>
      <protection/>
    </xf>
    <xf numFmtId="175" fontId="26" fillId="0" borderId="31" xfId="53" applyNumberFormat="1" applyFont="1" applyFill="1" applyBorder="1" applyAlignment="1">
      <alignment horizontal="center" vertical="center" wrapText="1"/>
      <protection/>
    </xf>
    <xf numFmtId="175" fontId="26" fillId="0" borderId="32" xfId="53" applyNumberFormat="1" applyFont="1" applyFill="1" applyBorder="1" applyAlignment="1">
      <alignment horizontal="center" vertical="center" wrapText="1"/>
      <protection/>
    </xf>
    <xf numFmtId="175" fontId="26" fillId="0" borderId="33" xfId="53" applyNumberFormat="1" applyFont="1" applyFill="1" applyBorder="1" applyAlignment="1">
      <alignment horizontal="center" vertical="center" wrapText="1"/>
      <protection/>
    </xf>
    <xf numFmtId="175" fontId="26" fillId="0" borderId="28" xfId="53" applyNumberFormat="1" applyFont="1" applyFill="1" applyBorder="1" applyAlignment="1">
      <alignment horizontal="center" vertical="center" wrapText="1"/>
      <protection/>
    </xf>
    <xf numFmtId="175" fontId="26" fillId="0" borderId="29" xfId="53" applyNumberFormat="1" applyFont="1" applyFill="1" applyBorder="1" applyAlignment="1">
      <alignment horizontal="center" vertical="center" wrapText="1"/>
      <protection/>
    </xf>
    <xf numFmtId="175" fontId="26" fillId="0" borderId="13" xfId="53" applyNumberFormat="1" applyFont="1" applyFill="1" applyBorder="1" applyAlignment="1">
      <alignment horizontal="center" vertical="center" wrapText="1"/>
      <protection/>
    </xf>
    <xf numFmtId="175" fontId="26" fillId="0" borderId="19" xfId="53" applyNumberFormat="1" applyFont="1" applyFill="1" applyBorder="1" applyAlignment="1">
      <alignment horizontal="center" vertical="center" wrapText="1"/>
      <protection/>
    </xf>
    <xf numFmtId="0" fontId="87" fillId="34" borderId="13" xfId="56" applyFont="1" applyFill="1" applyBorder="1" applyAlignment="1">
      <alignment horizontal="center" vertical="top" wrapText="1"/>
      <protection/>
    </xf>
    <xf numFmtId="4" fontId="87" fillId="34" borderId="13" xfId="56" applyNumberFormat="1" applyFont="1" applyFill="1" applyBorder="1" applyAlignment="1">
      <alignment vertical="center" wrapText="1"/>
      <protection/>
    </xf>
    <xf numFmtId="0" fontId="19" fillId="0" borderId="13" xfId="55" applyFont="1" applyFill="1" applyBorder="1" applyAlignment="1">
      <alignment vertical="center" wrapText="1"/>
      <protection/>
    </xf>
    <xf numFmtId="0" fontId="20" fillId="34" borderId="13" xfId="56" applyFont="1" applyFill="1" applyBorder="1" applyAlignment="1">
      <alignment vertical="top" wrapText="1"/>
      <protection/>
    </xf>
    <xf numFmtId="0" fontId="83" fillId="34" borderId="13" xfId="56" applyFont="1" applyFill="1" applyBorder="1" applyAlignment="1">
      <alignment horizontal="center" vertical="top" wrapText="1"/>
      <protection/>
    </xf>
    <xf numFmtId="4" fontId="87" fillId="34" borderId="13" xfId="56" applyNumberFormat="1" applyFont="1" applyFill="1" applyBorder="1" applyAlignment="1">
      <alignment horizontal="left" vertical="center" wrapText="1"/>
      <protection/>
    </xf>
    <xf numFmtId="0" fontId="16" fillId="0" borderId="0" xfId="55" applyFont="1" applyFill="1">
      <alignment/>
      <protection/>
    </xf>
    <xf numFmtId="171" fontId="83" fillId="34" borderId="13" xfId="56" applyNumberFormat="1" applyFont="1" applyFill="1" applyBorder="1" applyAlignment="1">
      <alignment horizontal="center" vertical="top" wrapText="1"/>
      <protection/>
    </xf>
    <xf numFmtId="4" fontId="83" fillId="34" borderId="13" xfId="56" applyNumberFormat="1" applyFont="1" applyFill="1" applyBorder="1" applyAlignment="1">
      <alignment vertical="top" wrapText="1"/>
      <protection/>
    </xf>
    <xf numFmtId="0" fontId="16" fillId="0" borderId="0" xfId="55" applyFont="1" applyFill="1" applyAlignment="1">
      <alignment horizontal="center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83" fillId="34" borderId="13" xfId="57" applyFont="1" applyFill="1" applyBorder="1" applyAlignment="1">
      <alignment horizontal="center" vertical="top" wrapText="1"/>
      <protection/>
    </xf>
    <xf numFmtId="174" fontId="83" fillId="34" borderId="13" xfId="55" applyNumberFormat="1" applyFont="1" applyFill="1" applyBorder="1" applyAlignment="1">
      <alignment horizontal="center" vertical="top" wrapText="1"/>
      <protection/>
    </xf>
    <xf numFmtId="0" fontId="83" fillId="34" borderId="12" xfId="55" applyFont="1" applyFill="1" applyBorder="1" applyAlignment="1">
      <alignment vertical="top" wrapText="1"/>
      <protection/>
    </xf>
    <xf numFmtId="0" fontId="83" fillId="34" borderId="17" xfId="55" applyFont="1" applyFill="1" applyBorder="1" applyAlignment="1">
      <alignment vertical="top" wrapText="1"/>
      <protection/>
    </xf>
    <xf numFmtId="0" fontId="83" fillId="34" borderId="13" xfId="55" applyFont="1" applyFill="1" applyBorder="1" applyAlignment="1">
      <alignment vertical="top" wrapText="1"/>
      <protection/>
    </xf>
    <xf numFmtId="0" fontId="83" fillId="34" borderId="13" xfId="56" applyFont="1" applyFill="1" applyBorder="1" applyAlignment="1">
      <alignment vertical="top" wrapText="1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3" xfId="50"/>
    <cellStyle name="Звичайний 3" xfId="51"/>
    <cellStyle name="Звичайний 4" xfId="52"/>
    <cellStyle name="Звичайний_Додаток №8" xfId="53"/>
    <cellStyle name="Звичайний_Додаток №8 зміни до додатку №8" xfId="54"/>
    <cellStyle name="Звичайний_Додаток №9" xfId="55"/>
    <cellStyle name="Звичайний_Додаток_9_06-12-2012" xfId="56"/>
    <cellStyle name="Звичайний_Додаток_9_06-12-2012_Додаток №9" xfId="57"/>
    <cellStyle name="Зв'язана клітинка" xfId="58"/>
    <cellStyle name="Контрольна клітинка" xfId="59"/>
    <cellStyle name="Назва" xfId="60"/>
    <cellStyle name="Нейтральний" xfId="61"/>
    <cellStyle name="Нейтральный_Додаток_9_06-12-2012" xfId="62"/>
    <cellStyle name="Обчислення" xfId="63"/>
    <cellStyle name="Обычный 2" xfId="64"/>
    <cellStyle name="Обычный_Лист1_Додаток №8" xfId="65"/>
    <cellStyle name="Підсумок" xfId="66"/>
    <cellStyle name="Поганий" xfId="67"/>
    <cellStyle name="Примітка" xfId="68"/>
    <cellStyle name="Результат" xfId="69"/>
    <cellStyle name="Текст попередження" xfId="70"/>
    <cellStyle name="Текст пояснення" xfId="71"/>
    <cellStyle name="Comma" xfId="72"/>
    <cellStyle name="Comma [0]" xfId="73"/>
    <cellStyle name="Фінансовий 2" xfId="74"/>
  </cellStyles>
  <dxfs count="2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10"/>
      </font>
    </dxf>
    <dxf>
      <font>
        <color rgb="FFFFFFFF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8"/>
  <sheetViews>
    <sheetView showGridLines="0" showZeros="0" tabSelected="1" zoomScale="110" zoomScaleNormal="110" zoomScalePageLayoutView="0" workbookViewId="0" topLeftCell="A1">
      <selection activeCell="A2" sqref="A2"/>
    </sheetView>
  </sheetViews>
  <sheetFormatPr defaultColWidth="9.16015625" defaultRowHeight="13.5" customHeight="1"/>
  <cols>
    <col min="1" max="1" width="11.83203125" style="2" customWidth="1"/>
    <col min="2" max="2" width="48.16015625" style="2" customWidth="1"/>
    <col min="3" max="3" width="18.83203125" style="2" bestFit="1" customWidth="1"/>
    <col min="4" max="5" width="16.66015625" style="2" bestFit="1" customWidth="1"/>
    <col min="6" max="12" width="9.16015625" style="2" customWidth="1"/>
    <col min="13" max="244" width="9.16015625" style="0" customWidth="1"/>
    <col min="245" max="253" width="9.16015625" style="1" customWidth="1"/>
  </cols>
  <sheetData>
    <row r="2" ht="13.5" customHeight="1">
      <c r="A2" s="2" t="s">
        <v>5288</v>
      </c>
    </row>
    <row r="3" spans="3:13" ht="52.5" customHeight="1">
      <c r="C3" s="423" t="s">
        <v>256</v>
      </c>
      <c r="D3" s="423"/>
      <c r="E3" s="423"/>
      <c r="M3" s="2"/>
    </row>
    <row r="4" spans="1:5" ht="27" customHeight="1">
      <c r="A4" s="424" t="s">
        <v>255</v>
      </c>
      <c r="B4" s="424"/>
      <c r="C4" s="424"/>
      <c r="D4" s="424"/>
      <c r="E4" s="424"/>
    </row>
    <row r="5" spans="2:5" ht="13.5" customHeight="1">
      <c r="B5" s="24"/>
      <c r="C5" s="24"/>
      <c r="D5" s="24"/>
      <c r="E5" s="24" t="s">
        <v>254</v>
      </c>
    </row>
    <row r="6" spans="1:5" ht="31.5" customHeight="1">
      <c r="A6" s="23" t="s">
        <v>253</v>
      </c>
      <c r="B6" s="23" t="s">
        <v>252</v>
      </c>
      <c r="C6" s="23" t="s">
        <v>251</v>
      </c>
      <c r="D6" s="22" t="s">
        <v>250</v>
      </c>
      <c r="E6" s="22" t="s">
        <v>249</v>
      </c>
    </row>
    <row r="7" spans="1:5" ht="15.75" customHeight="1">
      <c r="A7" s="21"/>
      <c r="B7" s="20" t="s">
        <v>248</v>
      </c>
      <c r="C7" s="356">
        <f>D7+E7</f>
        <v>975833650.3000001</v>
      </c>
      <c r="D7" s="356">
        <v>855407786.1</v>
      </c>
      <c r="E7" s="356">
        <v>120425864.2</v>
      </c>
    </row>
    <row r="8" spans="1:5" ht="19.5" customHeight="1">
      <c r="A8" s="19" t="s">
        <v>17</v>
      </c>
      <c r="B8" s="18" t="s">
        <v>16</v>
      </c>
      <c r="C8" s="17">
        <v>8763448.9</v>
      </c>
      <c r="D8" s="17">
        <v>8763448.9</v>
      </c>
      <c r="E8" s="17">
        <v>0</v>
      </c>
    </row>
    <row r="9" spans="1:5" ht="19.5" customHeight="1">
      <c r="A9" s="11" t="s">
        <v>247</v>
      </c>
      <c r="B9" s="16" t="s">
        <v>246</v>
      </c>
      <c r="C9" s="9">
        <v>8763448.9</v>
      </c>
      <c r="D9" s="9">
        <v>8763448.9</v>
      </c>
      <c r="E9" s="9">
        <v>0</v>
      </c>
    </row>
    <row r="10" spans="2:5" s="1" customFormat="1" ht="30" customHeight="1">
      <c r="B10" s="7" t="s">
        <v>245</v>
      </c>
      <c r="C10" s="357">
        <f aca="true" t="shared" si="0" ref="C10:C15">D10+E10</f>
        <v>967070201.4</v>
      </c>
      <c r="D10" s="357">
        <v>846644337.1999999</v>
      </c>
      <c r="E10" s="357">
        <v>120425864.2</v>
      </c>
    </row>
    <row r="11" spans="1:5" ht="17.25" customHeight="1">
      <c r="A11" s="8" t="s">
        <v>244</v>
      </c>
      <c r="B11" s="15" t="s">
        <v>243</v>
      </c>
      <c r="C11" s="356">
        <f t="shared" si="0"/>
        <v>781131277.1999999</v>
      </c>
      <c r="D11" s="356">
        <v>710784954.6999999</v>
      </c>
      <c r="E11" s="356">
        <v>70346322.5</v>
      </c>
    </row>
    <row r="12" spans="1:5" ht="27">
      <c r="A12" s="5" t="s">
        <v>242</v>
      </c>
      <c r="B12" s="4" t="s">
        <v>241</v>
      </c>
      <c r="C12" s="358">
        <f t="shared" si="0"/>
        <v>209041197.8</v>
      </c>
      <c r="D12" s="358">
        <v>209041197.8</v>
      </c>
      <c r="E12" s="358"/>
    </row>
    <row r="13" spans="1:5" ht="12.75">
      <c r="A13" s="14" t="s">
        <v>240</v>
      </c>
      <c r="B13" s="13" t="s">
        <v>239</v>
      </c>
      <c r="C13" s="359">
        <f t="shared" si="0"/>
        <v>110841197.8</v>
      </c>
      <c r="D13" s="359">
        <v>110841197.8</v>
      </c>
      <c r="E13" s="359"/>
    </row>
    <row r="14" spans="1:5" ht="12.75">
      <c r="A14" s="14" t="s">
        <v>238</v>
      </c>
      <c r="B14" s="13" t="s">
        <v>237</v>
      </c>
      <c r="C14" s="359">
        <f t="shared" si="0"/>
        <v>98200000</v>
      </c>
      <c r="D14" s="359">
        <v>98200000</v>
      </c>
      <c r="E14" s="359"/>
    </row>
    <row r="15" spans="1:5" ht="27">
      <c r="A15" s="5" t="s">
        <v>236</v>
      </c>
      <c r="B15" s="4" t="s">
        <v>235</v>
      </c>
      <c r="C15" s="358">
        <f t="shared" si="0"/>
        <v>32534637</v>
      </c>
      <c r="D15" s="358">
        <v>32103637</v>
      </c>
      <c r="E15" s="358">
        <v>431000</v>
      </c>
    </row>
    <row r="16" spans="1:5" ht="25.5">
      <c r="A16" s="14" t="s">
        <v>234</v>
      </c>
      <c r="B16" s="13" t="s">
        <v>233</v>
      </c>
      <c r="C16" s="12">
        <v>615900</v>
      </c>
      <c r="D16" s="12">
        <v>361700</v>
      </c>
      <c r="E16" s="12">
        <v>254200</v>
      </c>
    </row>
    <row r="17" spans="1:5" ht="27.75" customHeight="1">
      <c r="A17" s="14" t="s">
        <v>232</v>
      </c>
      <c r="B17" s="13" t="s">
        <v>231</v>
      </c>
      <c r="C17" s="12">
        <v>972400</v>
      </c>
      <c r="D17" s="12">
        <v>795600</v>
      </c>
      <c r="E17" s="12">
        <v>176800</v>
      </c>
    </row>
    <row r="18" spans="1:5" ht="12.75">
      <c r="A18" s="14" t="s">
        <v>230</v>
      </c>
      <c r="B18" s="13" t="s">
        <v>229</v>
      </c>
      <c r="C18" s="359">
        <f>D18+E18</f>
        <v>27052237</v>
      </c>
      <c r="D18" s="359">
        <v>27052237</v>
      </c>
      <c r="E18" s="359"/>
    </row>
    <row r="19" spans="1:5" ht="38.25">
      <c r="A19" s="11" t="s">
        <v>228</v>
      </c>
      <c r="B19" s="10" t="s">
        <v>227</v>
      </c>
      <c r="C19" s="360">
        <f>D19+E19</f>
        <v>3769200</v>
      </c>
      <c r="D19" s="360">
        <v>3769200</v>
      </c>
      <c r="E19" s="360"/>
    </row>
    <row r="20" spans="1:5" ht="25.5">
      <c r="A20" s="11" t="s">
        <v>226</v>
      </c>
      <c r="B20" s="10" t="s">
        <v>225</v>
      </c>
      <c r="C20" s="360">
        <f>D20+E20</f>
        <v>3757921.6</v>
      </c>
      <c r="D20" s="360">
        <v>3757921.6</v>
      </c>
      <c r="E20" s="360"/>
    </row>
    <row r="21" spans="1:5" ht="25.5">
      <c r="A21" s="11" t="s">
        <v>224</v>
      </c>
      <c r="B21" s="10" t="s">
        <v>223</v>
      </c>
      <c r="C21" s="360">
        <f>D21+E21</f>
        <v>17631877.5</v>
      </c>
      <c r="D21" s="360">
        <v>17631877.5</v>
      </c>
      <c r="E21" s="360"/>
    </row>
    <row r="22" spans="1:5" ht="25.5">
      <c r="A22" s="11" t="s">
        <v>222</v>
      </c>
      <c r="B22" s="10" t="s">
        <v>221</v>
      </c>
      <c r="C22" s="360">
        <f>D22+E22</f>
        <v>1361137.9</v>
      </c>
      <c r="D22" s="360">
        <v>1361137.9</v>
      </c>
      <c r="E22" s="360"/>
    </row>
    <row r="23" spans="1:5" ht="28.5" customHeight="1">
      <c r="A23" s="11" t="s">
        <v>220</v>
      </c>
      <c r="B23" s="10" t="s">
        <v>219</v>
      </c>
      <c r="C23" s="9">
        <v>532100</v>
      </c>
      <c r="D23" s="9">
        <v>532100</v>
      </c>
      <c r="E23" s="9">
        <v>0</v>
      </c>
    </row>
    <row r="24" spans="1:5" ht="31.5" customHeight="1">
      <c r="A24" s="14" t="s">
        <v>218</v>
      </c>
      <c r="B24" s="13" t="s">
        <v>217</v>
      </c>
      <c r="C24" s="359">
        <f aca="true" t="shared" si="1" ref="C24:C29">D24+E24</f>
        <v>2375500</v>
      </c>
      <c r="D24" s="359">
        <v>2375500</v>
      </c>
      <c r="E24" s="359"/>
    </row>
    <row r="25" spans="1:5" ht="18.75" customHeight="1">
      <c r="A25" s="14" t="s">
        <v>216</v>
      </c>
      <c r="B25" s="13" t="s">
        <v>215</v>
      </c>
      <c r="C25" s="359">
        <f t="shared" si="1"/>
        <v>1518600</v>
      </c>
      <c r="D25" s="359">
        <v>1518600</v>
      </c>
      <c r="E25" s="359"/>
    </row>
    <row r="26" spans="1:5" ht="51">
      <c r="A26" s="11" t="s">
        <v>214</v>
      </c>
      <c r="B26" s="10" t="s">
        <v>213</v>
      </c>
      <c r="C26" s="360">
        <f t="shared" si="1"/>
        <v>274008</v>
      </c>
      <c r="D26" s="360">
        <v>274008</v>
      </c>
      <c r="E26" s="360"/>
    </row>
    <row r="27" spans="1:5" ht="28.5" customHeight="1">
      <c r="A27" s="11" t="s">
        <v>212</v>
      </c>
      <c r="B27" s="10" t="s">
        <v>211</v>
      </c>
      <c r="C27" s="360">
        <f t="shared" si="1"/>
        <v>1244592</v>
      </c>
      <c r="D27" s="360">
        <v>1244592</v>
      </c>
      <c r="E27" s="360"/>
    </row>
    <row r="28" spans="1:5" ht="13.5">
      <c r="A28" s="5" t="s">
        <v>210</v>
      </c>
      <c r="B28" s="4" t="s">
        <v>209</v>
      </c>
      <c r="C28" s="358">
        <f t="shared" si="1"/>
        <v>507713000</v>
      </c>
      <c r="D28" s="358">
        <v>446456000</v>
      </c>
      <c r="E28" s="358">
        <v>61257000</v>
      </c>
    </row>
    <row r="29" spans="1:5" ht="30" customHeight="1">
      <c r="A29" s="14" t="s">
        <v>208</v>
      </c>
      <c r="B29" s="13" t="s">
        <v>207</v>
      </c>
      <c r="C29" s="359">
        <f t="shared" si="1"/>
        <v>75173000</v>
      </c>
      <c r="D29" s="359">
        <v>63538000</v>
      </c>
      <c r="E29" s="359">
        <v>11635000</v>
      </c>
    </row>
    <row r="30" spans="1:5" ht="12.75">
      <c r="A30" s="11" t="s">
        <v>206</v>
      </c>
      <c r="B30" s="10" t="s">
        <v>205</v>
      </c>
      <c r="C30" s="9">
        <v>136000</v>
      </c>
      <c r="D30" s="9">
        <v>136000</v>
      </c>
      <c r="E30" s="9">
        <v>0</v>
      </c>
    </row>
    <row r="31" spans="1:5" ht="13.5" customHeight="1">
      <c r="A31" s="11" t="s">
        <v>204</v>
      </c>
      <c r="B31" s="10" t="s">
        <v>189</v>
      </c>
      <c r="C31" s="9">
        <v>5881000</v>
      </c>
      <c r="D31" s="9">
        <v>5881000</v>
      </c>
      <c r="E31" s="9">
        <v>0</v>
      </c>
    </row>
    <row r="32" spans="1:5" ht="28.5" customHeight="1">
      <c r="A32" s="11" t="s">
        <v>203</v>
      </c>
      <c r="B32" s="10" t="s">
        <v>202</v>
      </c>
      <c r="C32" s="9">
        <v>1511000</v>
      </c>
      <c r="D32" s="9">
        <v>1511000</v>
      </c>
      <c r="E32" s="9">
        <v>0</v>
      </c>
    </row>
    <row r="33" spans="1:5" ht="12.75">
      <c r="A33" s="11" t="s">
        <v>201</v>
      </c>
      <c r="B33" s="10" t="s">
        <v>185</v>
      </c>
      <c r="C33" s="9">
        <v>4748000</v>
      </c>
      <c r="D33" s="9">
        <v>4748000</v>
      </c>
      <c r="E33" s="9">
        <v>0</v>
      </c>
    </row>
    <row r="34" spans="1:5" ht="12.75">
      <c r="A34" s="11" t="s">
        <v>200</v>
      </c>
      <c r="B34" s="10" t="s">
        <v>183</v>
      </c>
      <c r="C34" s="360">
        <f>D34+E34</f>
        <v>47088000</v>
      </c>
      <c r="D34" s="360">
        <v>47088000</v>
      </c>
      <c r="E34" s="360"/>
    </row>
    <row r="35" spans="1:5" ht="12.75">
      <c r="A35" s="11" t="s">
        <v>199</v>
      </c>
      <c r="B35" s="10" t="s">
        <v>198</v>
      </c>
      <c r="C35" s="9">
        <v>89000</v>
      </c>
      <c r="D35" s="9">
        <v>0</v>
      </c>
      <c r="E35" s="9">
        <v>89000</v>
      </c>
    </row>
    <row r="36" spans="1:5" ht="13.5" customHeight="1">
      <c r="A36" s="11" t="s">
        <v>197</v>
      </c>
      <c r="B36" s="10" t="s">
        <v>196</v>
      </c>
      <c r="C36" s="360">
        <f>D36+E36</f>
        <v>4000000</v>
      </c>
      <c r="D36" s="360">
        <v>4000000</v>
      </c>
      <c r="E36" s="360"/>
    </row>
    <row r="37" spans="1:5" ht="12.75">
      <c r="A37" s="11" t="s">
        <v>195</v>
      </c>
      <c r="B37" s="10" t="s">
        <v>178</v>
      </c>
      <c r="C37" s="9">
        <v>11546000</v>
      </c>
      <c r="D37" s="9">
        <v>0</v>
      </c>
      <c r="E37" s="9">
        <v>11546000</v>
      </c>
    </row>
    <row r="38" spans="1:5" ht="30" customHeight="1">
      <c r="A38" s="11" t="s">
        <v>194</v>
      </c>
      <c r="B38" s="10" t="s">
        <v>193</v>
      </c>
      <c r="C38" s="9">
        <v>174000</v>
      </c>
      <c r="D38" s="9">
        <v>174000</v>
      </c>
      <c r="E38" s="9">
        <v>0</v>
      </c>
    </row>
    <row r="39" spans="1:5" ht="43.5" customHeight="1">
      <c r="A39" s="14" t="s">
        <v>192</v>
      </c>
      <c r="B39" s="13" t="s">
        <v>191</v>
      </c>
      <c r="C39" s="359">
        <f>D39+E39</f>
        <v>53340000</v>
      </c>
      <c r="D39" s="359">
        <v>3718000</v>
      </c>
      <c r="E39" s="359">
        <v>49622000</v>
      </c>
    </row>
    <row r="40" spans="1:5" ht="12.75">
      <c r="A40" s="11" t="s">
        <v>190</v>
      </c>
      <c r="B40" s="10" t="s">
        <v>189</v>
      </c>
      <c r="C40" s="9">
        <v>1374000</v>
      </c>
      <c r="D40" s="9">
        <v>1374000</v>
      </c>
      <c r="E40" s="9">
        <v>0</v>
      </c>
    </row>
    <row r="41" spans="1:5" ht="18.75" customHeight="1">
      <c r="A41" s="11" t="s">
        <v>188</v>
      </c>
      <c r="B41" s="10" t="s">
        <v>187</v>
      </c>
      <c r="C41" s="9">
        <v>486000</v>
      </c>
      <c r="D41" s="9">
        <v>486000</v>
      </c>
      <c r="E41" s="9">
        <v>0</v>
      </c>
    </row>
    <row r="42" spans="1:5" ht="12.75">
      <c r="A42" s="11" t="s">
        <v>186</v>
      </c>
      <c r="B42" s="10" t="s">
        <v>185</v>
      </c>
      <c r="C42" s="9">
        <v>128000</v>
      </c>
      <c r="D42" s="9">
        <v>128000</v>
      </c>
      <c r="E42" s="9">
        <v>0</v>
      </c>
    </row>
    <row r="43" spans="1:5" ht="15.75" customHeight="1">
      <c r="A43" s="11" t="s">
        <v>184</v>
      </c>
      <c r="B43" s="10" t="s">
        <v>183</v>
      </c>
      <c r="C43" s="9">
        <v>1456000</v>
      </c>
      <c r="D43" s="9">
        <v>1456000</v>
      </c>
      <c r="E43" s="9">
        <v>0</v>
      </c>
    </row>
    <row r="44" spans="1:5" ht="118.5" customHeight="1">
      <c r="A44" s="11" t="s">
        <v>182</v>
      </c>
      <c r="B44" s="10" t="s">
        <v>5269</v>
      </c>
      <c r="C44" s="9">
        <v>3984000</v>
      </c>
      <c r="D44" s="9">
        <v>0</v>
      </c>
      <c r="E44" s="9">
        <v>3984000</v>
      </c>
    </row>
    <row r="45" spans="1:5" ht="15.75" customHeight="1">
      <c r="A45" s="11" t="s">
        <v>181</v>
      </c>
      <c r="B45" s="10" t="s">
        <v>180</v>
      </c>
      <c r="C45" s="9">
        <v>7000</v>
      </c>
      <c r="D45" s="9">
        <v>7000</v>
      </c>
      <c r="E45" s="9">
        <v>0</v>
      </c>
    </row>
    <row r="46" spans="1:5" ht="12.75">
      <c r="A46" s="11" t="s">
        <v>179</v>
      </c>
      <c r="B46" s="10" t="s">
        <v>178</v>
      </c>
      <c r="C46" s="9">
        <v>45638000</v>
      </c>
      <c r="D46" s="9">
        <v>0</v>
      </c>
      <c r="E46" s="9">
        <v>45638000</v>
      </c>
    </row>
    <row r="47" spans="1:5" ht="16.5" customHeight="1">
      <c r="A47" s="11" t="s">
        <v>177</v>
      </c>
      <c r="B47" s="10" t="s">
        <v>176</v>
      </c>
      <c r="C47" s="360">
        <f aca="true" t="shared" si="2" ref="C47:C65">D47+E47</f>
        <v>267000</v>
      </c>
      <c r="D47" s="360">
        <v>267000</v>
      </c>
      <c r="E47" s="360"/>
    </row>
    <row r="48" spans="1:5" ht="42" customHeight="1">
      <c r="A48" s="14" t="s">
        <v>175</v>
      </c>
      <c r="B48" s="13" t="s">
        <v>174</v>
      </c>
      <c r="C48" s="359">
        <f t="shared" si="2"/>
        <v>75400000</v>
      </c>
      <c r="D48" s="359">
        <v>75400000</v>
      </c>
      <c r="E48" s="359"/>
    </row>
    <row r="49" spans="1:5" ht="27.75" customHeight="1">
      <c r="A49" s="14" t="s">
        <v>173</v>
      </c>
      <c r="B49" s="13" t="s">
        <v>172</v>
      </c>
      <c r="C49" s="359">
        <f t="shared" si="2"/>
        <v>303800000</v>
      </c>
      <c r="D49" s="359">
        <v>303800000</v>
      </c>
      <c r="E49" s="359"/>
    </row>
    <row r="50" spans="1:5" ht="27">
      <c r="A50" s="5" t="s">
        <v>171</v>
      </c>
      <c r="B50" s="4" t="s">
        <v>170</v>
      </c>
      <c r="C50" s="358">
        <f t="shared" si="2"/>
        <v>28621000</v>
      </c>
      <c r="D50" s="358">
        <v>20951000</v>
      </c>
      <c r="E50" s="358">
        <v>7670000</v>
      </c>
    </row>
    <row r="51" spans="1:5" ht="12.75">
      <c r="A51" s="14" t="s">
        <v>169</v>
      </c>
      <c r="B51" s="13" t="s">
        <v>168</v>
      </c>
      <c r="C51" s="359">
        <f t="shared" si="2"/>
        <v>28261000</v>
      </c>
      <c r="D51" s="359">
        <v>20591000</v>
      </c>
      <c r="E51" s="359">
        <v>7670000</v>
      </c>
    </row>
    <row r="52" spans="1:5" ht="12.75">
      <c r="A52" s="14" t="s">
        <v>167</v>
      </c>
      <c r="B52" s="13" t="s">
        <v>166</v>
      </c>
      <c r="C52" s="359">
        <f t="shared" si="2"/>
        <v>360000</v>
      </c>
      <c r="D52" s="359">
        <v>360000</v>
      </c>
      <c r="E52" s="359"/>
    </row>
    <row r="53" spans="1:5" ht="13.5">
      <c r="A53" s="5" t="s">
        <v>165</v>
      </c>
      <c r="B53" s="4" t="s">
        <v>164</v>
      </c>
      <c r="C53" s="358">
        <f t="shared" si="2"/>
        <v>3221442.4</v>
      </c>
      <c r="D53" s="358">
        <v>2233119.9</v>
      </c>
      <c r="E53" s="358">
        <v>988322.5</v>
      </c>
    </row>
    <row r="54" spans="1:5" ht="12.75">
      <c r="A54" s="14" t="s">
        <v>163</v>
      </c>
      <c r="B54" s="13" t="s">
        <v>162</v>
      </c>
      <c r="C54" s="359">
        <f t="shared" si="2"/>
        <v>3221148.4</v>
      </c>
      <c r="D54" s="359">
        <v>2232825.9</v>
      </c>
      <c r="E54" s="359">
        <v>988322.5</v>
      </c>
    </row>
    <row r="55" spans="1:5" ht="55.5" customHeight="1">
      <c r="A55" s="14" t="s">
        <v>161</v>
      </c>
      <c r="B55" s="13" t="s">
        <v>160</v>
      </c>
      <c r="C55" s="359">
        <f t="shared" si="2"/>
        <v>294</v>
      </c>
      <c r="D55" s="359">
        <v>294</v>
      </c>
      <c r="E55" s="359"/>
    </row>
    <row r="56" spans="1:5" ht="16.5" customHeight="1">
      <c r="A56" s="8" t="s">
        <v>159</v>
      </c>
      <c r="B56" s="7" t="s">
        <v>158</v>
      </c>
      <c r="C56" s="356">
        <f t="shared" si="2"/>
        <v>183332486.20000002</v>
      </c>
      <c r="D56" s="356">
        <v>134789338.20000002</v>
      </c>
      <c r="E56" s="356">
        <v>48543148</v>
      </c>
    </row>
    <row r="57" spans="1:5" ht="27">
      <c r="A57" s="5" t="s">
        <v>157</v>
      </c>
      <c r="B57" s="4" t="s">
        <v>156</v>
      </c>
      <c r="C57" s="358">
        <f t="shared" si="2"/>
        <v>113932564.80000001</v>
      </c>
      <c r="D57" s="358">
        <v>113422925.80000001</v>
      </c>
      <c r="E57" s="358">
        <v>509639</v>
      </c>
    </row>
    <row r="58" spans="1:5" ht="102">
      <c r="A58" s="14" t="s">
        <v>155</v>
      </c>
      <c r="B58" s="13" t="s">
        <v>154</v>
      </c>
      <c r="C58" s="359">
        <f t="shared" si="2"/>
        <v>68011200</v>
      </c>
      <c r="D58" s="359">
        <v>68011200</v>
      </c>
      <c r="E58" s="359"/>
    </row>
    <row r="59" spans="1:5" ht="42.75" customHeight="1">
      <c r="A59" s="14" t="s">
        <v>153</v>
      </c>
      <c r="B59" s="13" t="s">
        <v>152</v>
      </c>
      <c r="C59" s="359">
        <f t="shared" si="2"/>
        <v>42722482.9</v>
      </c>
      <c r="D59" s="359">
        <v>42722482.9</v>
      </c>
      <c r="E59" s="359"/>
    </row>
    <row r="60" spans="1:5" ht="25.5">
      <c r="A60" s="14" t="s">
        <v>151</v>
      </c>
      <c r="B60" s="13" t="s">
        <v>150</v>
      </c>
      <c r="C60" s="359">
        <f t="shared" si="2"/>
        <v>213415</v>
      </c>
      <c r="D60" s="359">
        <v>213415</v>
      </c>
      <c r="E60" s="359"/>
    </row>
    <row r="61" spans="1:5" ht="12.75">
      <c r="A61" s="14" t="s">
        <v>149</v>
      </c>
      <c r="B61" s="13" t="s">
        <v>83</v>
      </c>
      <c r="C61" s="359">
        <f t="shared" si="2"/>
        <v>2985466.9</v>
      </c>
      <c r="D61" s="359">
        <v>2475827.9</v>
      </c>
      <c r="E61" s="359">
        <v>509639</v>
      </c>
    </row>
    <row r="62" spans="1:5" ht="27">
      <c r="A62" s="5" t="s">
        <v>148</v>
      </c>
      <c r="B62" s="4" t="s">
        <v>147</v>
      </c>
      <c r="C62" s="358">
        <f t="shared" si="2"/>
        <v>17682395.5</v>
      </c>
      <c r="D62" s="358">
        <v>8178317.5</v>
      </c>
      <c r="E62" s="358">
        <v>9504078</v>
      </c>
    </row>
    <row r="63" spans="1:5" ht="15.75" customHeight="1">
      <c r="A63" s="14" t="s">
        <v>146</v>
      </c>
      <c r="B63" s="13" t="s">
        <v>145</v>
      </c>
      <c r="C63" s="359">
        <f t="shared" si="2"/>
        <v>7677691.800000001</v>
      </c>
      <c r="D63" s="359">
        <v>2467911.9</v>
      </c>
      <c r="E63" s="359">
        <v>5209779.9</v>
      </c>
    </row>
    <row r="64" spans="1:5" ht="41.25" customHeight="1">
      <c r="A64" s="11" t="s">
        <v>144</v>
      </c>
      <c r="B64" s="10" t="s">
        <v>5270</v>
      </c>
      <c r="C64" s="360">
        <f t="shared" si="2"/>
        <v>22240</v>
      </c>
      <c r="D64" s="360">
        <v>22240</v>
      </c>
      <c r="E64" s="360"/>
    </row>
    <row r="65" spans="1:5" ht="38.25">
      <c r="A65" s="11" t="s">
        <v>143</v>
      </c>
      <c r="B65" s="10" t="s">
        <v>142</v>
      </c>
      <c r="C65" s="360">
        <f t="shared" si="2"/>
        <v>5296</v>
      </c>
      <c r="D65" s="360">
        <v>5296</v>
      </c>
      <c r="E65" s="360"/>
    </row>
    <row r="66" spans="1:5" ht="51">
      <c r="A66" s="11" t="s">
        <v>141</v>
      </c>
      <c r="B66" s="10" t="s">
        <v>140</v>
      </c>
      <c r="C66" s="9">
        <v>20000</v>
      </c>
      <c r="D66" s="9">
        <v>20000</v>
      </c>
      <c r="E66" s="9">
        <v>0</v>
      </c>
    </row>
    <row r="67" spans="1:5" ht="51">
      <c r="A67" s="11" t="s">
        <v>139</v>
      </c>
      <c r="B67" s="10" t="s">
        <v>138</v>
      </c>
      <c r="C67" s="360">
        <f>D67+E67</f>
        <v>916653</v>
      </c>
      <c r="D67" s="360">
        <v>916653</v>
      </c>
      <c r="E67" s="360"/>
    </row>
    <row r="68" spans="1:5" ht="76.5">
      <c r="A68" s="11" t="s">
        <v>137</v>
      </c>
      <c r="B68" s="10" t="s">
        <v>136</v>
      </c>
      <c r="C68" s="9">
        <v>504.5</v>
      </c>
      <c r="D68" s="9">
        <v>504.5</v>
      </c>
      <c r="E68" s="9">
        <v>0</v>
      </c>
    </row>
    <row r="69" spans="1:5" ht="51">
      <c r="A69" s="11" t="s">
        <v>135</v>
      </c>
      <c r="B69" s="10" t="s">
        <v>134</v>
      </c>
      <c r="C69" s="360"/>
      <c r="D69" s="360"/>
      <c r="E69" s="360"/>
    </row>
    <row r="70" spans="1:5" ht="53.25" customHeight="1">
      <c r="A70" s="11" t="s">
        <v>133</v>
      </c>
      <c r="B70" s="10" t="s">
        <v>132</v>
      </c>
      <c r="C70" s="9">
        <v>2000</v>
      </c>
      <c r="D70" s="9">
        <v>2000</v>
      </c>
      <c r="E70" s="9">
        <v>0</v>
      </c>
    </row>
    <row r="71" spans="1:5" ht="66.75" customHeight="1">
      <c r="A71" s="11" t="s">
        <v>131</v>
      </c>
      <c r="B71" s="10" t="s">
        <v>130</v>
      </c>
      <c r="C71" s="9">
        <v>6500</v>
      </c>
      <c r="D71" s="9">
        <v>6500</v>
      </c>
      <c r="E71" s="9">
        <v>0</v>
      </c>
    </row>
    <row r="72" spans="1:5" ht="38.25">
      <c r="A72" s="11" t="s">
        <v>129</v>
      </c>
      <c r="B72" s="10" t="s">
        <v>128</v>
      </c>
      <c r="C72" s="9">
        <v>750000</v>
      </c>
      <c r="D72" s="9">
        <v>750000</v>
      </c>
      <c r="E72" s="9">
        <v>0</v>
      </c>
    </row>
    <row r="73" spans="1:5" ht="17.25" customHeight="1">
      <c r="A73" s="11" t="s">
        <v>127</v>
      </c>
      <c r="B73" s="10" t="s">
        <v>126</v>
      </c>
      <c r="C73" s="9">
        <v>300</v>
      </c>
      <c r="D73" s="9">
        <v>300</v>
      </c>
      <c r="E73" s="9">
        <v>0</v>
      </c>
    </row>
    <row r="74" spans="1:5" ht="38.25">
      <c r="A74" s="11" t="s">
        <v>125</v>
      </c>
      <c r="B74" s="10" t="s">
        <v>124</v>
      </c>
      <c r="C74" s="9">
        <v>182.8</v>
      </c>
      <c r="D74" s="9">
        <v>182.8</v>
      </c>
      <c r="E74" s="9">
        <v>0</v>
      </c>
    </row>
    <row r="75" spans="1:5" ht="32.25" customHeight="1">
      <c r="A75" s="11" t="s">
        <v>123</v>
      </c>
      <c r="B75" s="10" t="s">
        <v>122</v>
      </c>
      <c r="C75" s="9">
        <v>162</v>
      </c>
      <c r="D75" s="9">
        <v>162</v>
      </c>
      <c r="E75" s="9">
        <v>0</v>
      </c>
    </row>
    <row r="76" spans="1:5" ht="17.25" customHeight="1">
      <c r="A76" s="11" t="s">
        <v>121</v>
      </c>
      <c r="B76" s="10" t="s">
        <v>120</v>
      </c>
      <c r="C76" s="9">
        <v>702671</v>
      </c>
      <c r="D76" s="9">
        <v>0</v>
      </c>
      <c r="E76" s="9">
        <v>702671</v>
      </c>
    </row>
    <row r="77" spans="1:5" ht="27.75" customHeight="1">
      <c r="A77" s="11" t="s">
        <v>119</v>
      </c>
      <c r="B77" s="10" t="s">
        <v>118</v>
      </c>
      <c r="C77" s="360">
        <f>D77+E77</f>
        <v>196207.5</v>
      </c>
      <c r="D77" s="360">
        <v>196207.5</v>
      </c>
      <c r="E77" s="360"/>
    </row>
    <row r="78" spans="1:5" ht="178.5">
      <c r="A78" s="11" t="s">
        <v>117</v>
      </c>
      <c r="B78" s="10" t="s">
        <v>116</v>
      </c>
      <c r="C78" s="360">
        <f>D78+E78</f>
        <v>638680.3</v>
      </c>
      <c r="D78" s="360">
        <v>542878.3</v>
      </c>
      <c r="E78" s="360">
        <v>95802</v>
      </c>
    </row>
    <row r="79" spans="1:5" ht="92.25" customHeight="1">
      <c r="A79" s="11" t="s">
        <v>115</v>
      </c>
      <c r="B79" s="10" t="s">
        <v>114</v>
      </c>
      <c r="C79" s="360">
        <f>D79+E79</f>
        <v>4987.8</v>
      </c>
      <c r="D79" s="360">
        <v>4987.8</v>
      </c>
      <c r="E79" s="360"/>
    </row>
    <row r="80" spans="1:5" ht="30" customHeight="1">
      <c r="A80" s="11" t="s">
        <v>113</v>
      </c>
      <c r="B80" s="10" t="s">
        <v>112</v>
      </c>
      <c r="C80" s="9">
        <v>4411306.9</v>
      </c>
      <c r="D80" s="9">
        <v>0</v>
      </c>
      <c r="E80" s="9">
        <v>4411306.9</v>
      </c>
    </row>
    <row r="81" spans="1:5" ht="27" customHeight="1">
      <c r="A81" s="14" t="s">
        <v>111</v>
      </c>
      <c r="B81" s="13" t="s">
        <v>110</v>
      </c>
      <c r="C81" s="12">
        <v>3946371</v>
      </c>
      <c r="D81" s="12">
        <v>0</v>
      </c>
      <c r="E81" s="12">
        <v>3946371</v>
      </c>
    </row>
    <row r="82" spans="1:5" ht="29.25" customHeight="1">
      <c r="A82" s="14" t="s">
        <v>109</v>
      </c>
      <c r="B82" s="13" t="s">
        <v>108</v>
      </c>
      <c r="C82" s="12">
        <v>772979.9</v>
      </c>
      <c r="D82" s="12">
        <v>772979.9</v>
      </c>
      <c r="E82" s="12">
        <v>0</v>
      </c>
    </row>
    <row r="83" spans="1:5" ht="16.5" customHeight="1">
      <c r="A83" s="14" t="s">
        <v>107</v>
      </c>
      <c r="B83" s="13" t="s">
        <v>106</v>
      </c>
      <c r="C83" s="12">
        <v>655918.2</v>
      </c>
      <c r="D83" s="12">
        <v>327959.1</v>
      </c>
      <c r="E83" s="12">
        <v>327959.1</v>
      </c>
    </row>
    <row r="84" spans="1:5" ht="42.75" customHeight="1">
      <c r="A84" s="14" t="s">
        <v>105</v>
      </c>
      <c r="B84" s="13" t="s">
        <v>104</v>
      </c>
      <c r="C84" s="12">
        <v>4100000</v>
      </c>
      <c r="D84" s="12">
        <v>4100000</v>
      </c>
      <c r="E84" s="12">
        <v>0</v>
      </c>
    </row>
    <row r="85" spans="1:5" ht="42.75" customHeight="1">
      <c r="A85" s="14" t="s">
        <v>103</v>
      </c>
      <c r="B85" s="13" t="s">
        <v>102</v>
      </c>
      <c r="C85" s="359">
        <f>D85+E85</f>
        <v>250000</v>
      </c>
      <c r="D85" s="359">
        <v>250000</v>
      </c>
      <c r="E85" s="359"/>
    </row>
    <row r="86" spans="1:5" ht="20.25" customHeight="1">
      <c r="A86" s="14" t="s">
        <v>101</v>
      </c>
      <c r="B86" s="13" t="s">
        <v>100</v>
      </c>
      <c r="C86" s="359">
        <f>D86+E86</f>
        <v>191466.6</v>
      </c>
      <c r="D86" s="359">
        <v>191466.6</v>
      </c>
      <c r="E86" s="359"/>
    </row>
    <row r="87" spans="1:5" ht="20.25" customHeight="1">
      <c r="A87" s="14" t="s">
        <v>99</v>
      </c>
      <c r="B87" s="13" t="s">
        <v>98</v>
      </c>
      <c r="C87" s="12">
        <v>19968</v>
      </c>
      <c r="D87" s="12">
        <v>0</v>
      </c>
      <c r="E87" s="12">
        <v>19968</v>
      </c>
    </row>
    <row r="88" spans="1:5" ht="56.25" customHeight="1">
      <c r="A88" s="11" t="s">
        <v>97</v>
      </c>
      <c r="B88" s="10" t="s">
        <v>96</v>
      </c>
      <c r="C88" s="9">
        <v>19968</v>
      </c>
      <c r="D88" s="9">
        <v>0</v>
      </c>
      <c r="E88" s="9">
        <v>19968</v>
      </c>
    </row>
    <row r="89" spans="1:5" ht="55.5" customHeight="1">
      <c r="A89" s="14" t="s">
        <v>95</v>
      </c>
      <c r="B89" s="13" t="s">
        <v>94</v>
      </c>
      <c r="C89" s="12">
        <v>68000</v>
      </c>
      <c r="D89" s="12">
        <v>68000</v>
      </c>
      <c r="E89" s="12">
        <v>0</v>
      </c>
    </row>
    <row r="90" spans="1:5" ht="17.25" customHeight="1">
      <c r="A90" s="5" t="s">
        <v>93</v>
      </c>
      <c r="B90" s="4" t="s">
        <v>92</v>
      </c>
      <c r="C90" s="358">
        <f>D90+E90</f>
        <v>14345009.1</v>
      </c>
      <c r="D90" s="358">
        <v>13188094.9</v>
      </c>
      <c r="E90" s="358">
        <v>1156914.2</v>
      </c>
    </row>
    <row r="91" spans="1:5" ht="54.75" customHeight="1">
      <c r="A91" s="14" t="s">
        <v>91</v>
      </c>
      <c r="B91" s="13" t="s">
        <v>90</v>
      </c>
      <c r="C91" s="359">
        <f>D91+E91</f>
        <v>38313</v>
      </c>
      <c r="D91" s="359">
        <v>38313</v>
      </c>
      <c r="E91" s="359"/>
    </row>
    <row r="92" spans="1:5" ht="55.5" customHeight="1">
      <c r="A92" s="14" t="s">
        <v>89</v>
      </c>
      <c r="B92" s="13" t="s">
        <v>88</v>
      </c>
      <c r="C92" s="359">
        <f>D92+E92</f>
        <v>26923</v>
      </c>
      <c r="D92" s="359">
        <v>26923</v>
      </c>
      <c r="E92" s="359"/>
    </row>
    <row r="93" spans="1:5" ht="91.5" customHeight="1">
      <c r="A93" s="14" t="s">
        <v>87</v>
      </c>
      <c r="B93" s="13" t="s">
        <v>86</v>
      </c>
      <c r="C93" s="12">
        <v>12700</v>
      </c>
      <c r="D93" s="12">
        <v>6350</v>
      </c>
      <c r="E93" s="12">
        <v>6350</v>
      </c>
    </row>
    <row r="94" spans="1:5" ht="13.5" customHeight="1">
      <c r="A94" s="14" t="s">
        <v>85</v>
      </c>
      <c r="B94" s="13" t="s">
        <v>83</v>
      </c>
      <c r="C94" s="359">
        <f>D94+E94</f>
        <v>2914619.8</v>
      </c>
      <c r="D94" s="359">
        <v>1767155.6</v>
      </c>
      <c r="E94" s="359">
        <v>1147464.2</v>
      </c>
    </row>
    <row r="95" spans="1:5" ht="15.75" customHeight="1">
      <c r="A95" s="11" t="s">
        <v>84</v>
      </c>
      <c r="B95" s="10" t="s">
        <v>83</v>
      </c>
      <c r="C95" s="360">
        <f>D95+E95</f>
        <v>1590680</v>
      </c>
      <c r="D95" s="360">
        <v>1590680</v>
      </c>
      <c r="E95" s="360"/>
    </row>
    <row r="96" spans="1:5" ht="41.25" customHeight="1">
      <c r="A96" s="11" t="s">
        <v>82</v>
      </c>
      <c r="B96" s="10" t="s">
        <v>81</v>
      </c>
      <c r="C96" s="360">
        <f>D96+E96</f>
        <v>845</v>
      </c>
      <c r="D96" s="360">
        <v>845</v>
      </c>
      <c r="E96" s="360"/>
    </row>
    <row r="97" spans="1:5" ht="54" customHeight="1">
      <c r="A97" s="11" t="s">
        <v>80</v>
      </c>
      <c r="B97" s="10" t="s">
        <v>79</v>
      </c>
      <c r="C97" s="9">
        <v>432000</v>
      </c>
      <c r="D97" s="9">
        <v>86400</v>
      </c>
      <c r="E97" s="9">
        <v>345600</v>
      </c>
    </row>
    <row r="98" spans="1:5" ht="30" customHeight="1">
      <c r="A98" s="11" t="s">
        <v>78</v>
      </c>
      <c r="B98" s="10" t="s">
        <v>77</v>
      </c>
      <c r="C98" s="360">
        <f>D98+E98</f>
        <v>65212</v>
      </c>
      <c r="D98" s="360">
        <v>65212</v>
      </c>
      <c r="E98" s="360"/>
    </row>
    <row r="99" spans="1:5" ht="67.5" customHeight="1">
      <c r="A99" s="11" t="s">
        <v>76</v>
      </c>
      <c r="B99" s="10" t="s">
        <v>75</v>
      </c>
      <c r="C99" s="360">
        <f>D99+E99</f>
        <v>7163</v>
      </c>
      <c r="D99" s="360">
        <v>7163</v>
      </c>
      <c r="E99" s="360"/>
    </row>
    <row r="100" spans="1:5" ht="63.75">
      <c r="A100" s="11" t="s">
        <v>74</v>
      </c>
      <c r="B100" s="10" t="s">
        <v>5271</v>
      </c>
      <c r="C100" s="360">
        <f>D100+E100</f>
        <v>402.6</v>
      </c>
      <c r="D100" s="360">
        <v>402.6</v>
      </c>
      <c r="E100" s="360"/>
    </row>
    <row r="101" spans="1:5" ht="57.75" customHeight="1">
      <c r="A101" s="11" t="s">
        <v>73</v>
      </c>
      <c r="B101" s="10" t="s">
        <v>72</v>
      </c>
      <c r="C101" s="9">
        <v>16464.2</v>
      </c>
      <c r="D101" s="9">
        <v>0</v>
      </c>
      <c r="E101" s="9">
        <v>16464.2</v>
      </c>
    </row>
    <row r="102" spans="1:5" ht="140.25">
      <c r="A102" s="11" t="s">
        <v>71</v>
      </c>
      <c r="B102" s="10" t="s">
        <v>70</v>
      </c>
      <c r="C102" s="9">
        <v>16453</v>
      </c>
      <c r="D102" s="9">
        <v>16453</v>
      </c>
      <c r="E102" s="9">
        <v>0</v>
      </c>
    </row>
    <row r="103" spans="1:5" ht="98.25" customHeight="1">
      <c r="A103" s="11" t="s">
        <v>69</v>
      </c>
      <c r="B103" s="10" t="s">
        <v>68</v>
      </c>
      <c r="C103" s="9">
        <v>785400</v>
      </c>
      <c r="D103" s="9">
        <v>0</v>
      </c>
      <c r="E103" s="9">
        <v>785400</v>
      </c>
    </row>
    <row r="104" spans="1:5" ht="28.5" customHeight="1">
      <c r="A104" s="14" t="s">
        <v>67</v>
      </c>
      <c r="B104" s="13" t="s">
        <v>66</v>
      </c>
      <c r="C104" s="359">
        <f>D104+E104</f>
        <v>1890407.8</v>
      </c>
      <c r="D104" s="359">
        <v>1887307.8</v>
      </c>
      <c r="E104" s="359">
        <v>3100</v>
      </c>
    </row>
    <row r="105" spans="1:5" ht="30.75" customHeight="1">
      <c r="A105" s="11" t="s">
        <v>65</v>
      </c>
      <c r="B105" s="10" t="s">
        <v>64</v>
      </c>
      <c r="C105" s="360">
        <f>D105+E105</f>
        <v>674074.3</v>
      </c>
      <c r="D105" s="360">
        <v>674074.3</v>
      </c>
      <c r="E105" s="360"/>
    </row>
    <row r="106" spans="1:5" ht="30" customHeight="1">
      <c r="A106" s="11" t="s">
        <v>63</v>
      </c>
      <c r="B106" s="10" t="s">
        <v>62</v>
      </c>
      <c r="C106" s="360">
        <f>D106+E106</f>
        <v>1212448.5</v>
      </c>
      <c r="D106" s="360">
        <v>1212448.5</v>
      </c>
      <c r="E106" s="360"/>
    </row>
    <row r="107" spans="1:5" ht="66" customHeight="1">
      <c r="A107" s="11" t="s">
        <v>61</v>
      </c>
      <c r="B107" s="10" t="s">
        <v>60</v>
      </c>
      <c r="C107" s="9">
        <v>385</v>
      </c>
      <c r="D107" s="9">
        <v>385</v>
      </c>
      <c r="E107" s="9">
        <v>0</v>
      </c>
    </row>
    <row r="108" spans="1:5" ht="29.25" customHeight="1">
      <c r="A108" s="11" t="s">
        <v>59</v>
      </c>
      <c r="B108" s="10" t="s">
        <v>58</v>
      </c>
      <c r="C108" s="9">
        <v>400</v>
      </c>
      <c r="D108" s="9">
        <v>400</v>
      </c>
      <c r="E108" s="9">
        <v>0</v>
      </c>
    </row>
    <row r="109" spans="1:5" ht="104.25" customHeight="1">
      <c r="A109" s="363" t="s">
        <v>5289</v>
      </c>
      <c r="B109" s="364" t="s">
        <v>5290</v>
      </c>
      <c r="C109" s="360">
        <f>D109+E109</f>
        <v>3100</v>
      </c>
      <c r="D109" s="361"/>
      <c r="E109" s="360">
        <v>3100</v>
      </c>
    </row>
    <row r="110" spans="1:5" ht="45.75" customHeight="1">
      <c r="A110" s="14" t="s">
        <v>57</v>
      </c>
      <c r="B110" s="13" t="s">
        <v>56</v>
      </c>
      <c r="C110" s="12">
        <v>441410</v>
      </c>
      <c r="D110" s="12">
        <v>441410</v>
      </c>
      <c r="E110" s="12">
        <v>0</v>
      </c>
    </row>
    <row r="111" spans="1:5" ht="38.25">
      <c r="A111" s="14" t="s">
        <v>55</v>
      </c>
      <c r="B111" s="13" t="s">
        <v>54</v>
      </c>
      <c r="C111" s="359">
        <f>D111+E111</f>
        <v>9011606.5</v>
      </c>
      <c r="D111" s="359">
        <v>9011606.5</v>
      </c>
      <c r="E111" s="359"/>
    </row>
    <row r="112" spans="1:5" ht="55.5" customHeight="1">
      <c r="A112" s="11" t="s">
        <v>53</v>
      </c>
      <c r="B112" s="10" t="s">
        <v>52</v>
      </c>
      <c r="C112" s="360">
        <f>D112+E112</f>
        <v>324173.8</v>
      </c>
      <c r="D112" s="360">
        <v>324173.8</v>
      </c>
      <c r="E112" s="360"/>
    </row>
    <row r="113" spans="1:5" ht="29.25" customHeight="1">
      <c r="A113" s="11" t="s">
        <v>51</v>
      </c>
      <c r="B113" s="10" t="s">
        <v>50</v>
      </c>
      <c r="C113" s="360">
        <f>D113+E113</f>
        <v>3341458.7</v>
      </c>
      <c r="D113" s="360">
        <v>3341458.7</v>
      </c>
      <c r="E113" s="360"/>
    </row>
    <row r="114" spans="1:5" ht="30" customHeight="1">
      <c r="A114" s="11" t="s">
        <v>49</v>
      </c>
      <c r="B114" s="10" t="s">
        <v>48</v>
      </c>
      <c r="C114" s="360">
        <f>D114+E114</f>
        <v>2151751</v>
      </c>
      <c r="D114" s="360">
        <v>2151751</v>
      </c>
      <c r="E114" s="360"/>
    </row>
    <row r="115" spans="1:5" ht="29.25" customHeight="1">
      <c r="A115" s="11" t="s">
        <v>47</v>
      </c>
      <c r="B115" s="10" t="s">
        <v>46</v>
      </c>
      <c r="C115" s="360">
        <f>D115+E115</f>
        <v>3194223</v>
      </c>
      <c r="D115" s="360">
        <v>3194223</v>
      </c>
      <c r="E115" s="360"/>
    </row>
    <row r="116" spans="1:5" ht="17.25" customHeight="1">
      <c r="A116" s="14" t="s">
        <v>45</v>
      </c>
      <c r="B116" s="13" t="s">
        <v>44</v>
      </c>
      <c r="C116" s="12">
        <v>9029</v>
      </c>
      <c r="D116" s="12">
        <v>9029</v>
      </c>
      <c r="E116" s="12">
        <v>0</v>
      </c>
    </row>
    <row r="117" spans="1:5" ht="29.25" customHeight="1">
      <c r="A117" s="11" t="s">
        <v>43</v>
      </c>
      <c r="B117" s="10" t="s">
        <v>42</v>
      </c>
      <c r="C117" s="9">
        <v>9029</v>
      </c>
      <c r="D117" s="9">
        <v>9029</v>
      </c>
      <c r="E117" s="9">
        <v>0</v>
      </c>
    </row>
    <row r="118" spans="1:5" ht="19.5" customHeight="1">
      <c r="A118" s="5" t="s">
        <v>41</v>
      </c>
      <c r="B118" s="4" t="s">
        <v>40</v>
      </c>
      <c r="C118" s="358">
        <f>D118+E118</f>
        <v>37372516.800000004</v>
      </c>
      <c r="D118" s="358"/>
      <c r="E118" s="358">
        <v>37372516.800000004</v>
      </c>
    </row>
    <row r="119" spans="1:5" ht="42" customHeight="1">
      <c r="A119" s="14" t="s">
        <v>39</v>
      </c>
      <c r="B119" s="13" t="s">
        <v>38</v>
      </c>
      <c r="C119" s="12">
        <v>36177582.7</v>
      </c>
      <c r="D119" s="12">
        <v>0</v>
      </c>
      <c r="E119" s="12">
        <v>36177582.7</v>
      </c>
    </row>
    <row r="120" spans="1:5" ht="29.25" customHeight="1">
      <c r="A120" s="14" t="s">
        <v>37</v>
      </c>
      <c r="B120" s="13" t="s">
        <v>36</v>
      </c>
      <c r="C120" s="359">
        <f>D120+E120</f>
        <v>1194934.1</v>
      </c>
      <c r="D120" s="359"/>
      <c r="E120" s="359">
        <v>1194934.1</v>
      </c>
    </row>
    <row r="121" spans="1:5" ht="17.25" customHeight="1">
      <c r="A121" s="8" t="s">
        <v>35</v>
      </c>
      <c r="B121" s="7" t="s">
        <v>34</v>
      </c>
      <c r="C121" s="356">
        <f>D121+E121</f>
        <v>660823.3</v>
      </c>
      <c r="D121" s="356">
        <v>52970.3</v>
      </c>
      <c r="E121" s="356">
        <v>607853</v>
      </c>
    </row>
    <row r="122" spans="1:5" ht="27">
      <c r="A122" s="5" t="s">
        <v>33</v>
      </c>
      <c r="B122" s="4" t="s">
        <v>32</v>
      </c>
      <c r="C122" s="358">
        <f>D122+E122</f>
        <v>49198</v>
      </c>
      <c r="D122" s="358">
        <v>49198</v>
      </c>
      <c r="E122" s="358"/>
    </row>
    <row r="123" spans="1:5" ht="78.75" customHeight="1">
      <c r="A123" s="14" t="s">
        <v>31</v>
      </c>
      <c r="B123" s="13" t="s">
        <v>30</v>
      </c>
      <c r="C123" s="359">
        <f>D123+E123</f>
        <v>40698</v>
      </c>
      <c r="D123" s="359">
        <v>40698</v>
      </c>
      <c r="E123" s="359"/>
    </row>
    <row r="124" spans="1:5" ht="28.5" customHeight="1">
      <c r="A124" s="14" t="s">
        <v>29</v>
      </c>
      <c r="B124" s="13" t="s">
        <v>28</v>
      </c>
      <c r="C124" s="12">
        <v>8500</v>
      </c>
      <c r="D124" s="12">
        <v>8500</v>
      </c>
      <c r="E124" s="12">
        <v>0</v>
      </c>
    </row>
    <row r="125" spans="1:5" ht="27">
      <c r="A125" s="5" t="s">
        <v>27</v>
      </c>
      <c r="B125" s="4" t="s">
        <v>26</v>
      </c>
      <c r="C125" s="3">
        <v>607853</v>
      </c>
      <c r="D125" s="3">
        <v>0</v>
      </c>
      <c r="E125" s="3">
        <v>607853</v>
      </c>
    </row>
    <row r="126" spans="1:5" ht="29.25" customHeight="1">
      <c r="A126" s="14" t="s">
        <v>25</v>
      </c>
      <c r="B126" s="13" t="s">
        <v>24</v>
      </c>
      <c r="C126" s="12">
        <v>597853</v>
      </c>
      <c r="D126" s="12">
        <v>0</v>
      </c>
      <c r="E126" s="12">
        <v>597853</v>
      </c>
    </row>
    <row r="127" spans="1:5" ht="41.25" customHeight="1">
      <c r="A127" s="14" t="s">
        <v>23</v>
      </c>
      <c r="B127" s="13" t="s">
        <v>22</v>
      </c>
      <c r="C127" s="12">
        <v>10000</v>
      </c>
      <c r="D127" s="12">
        <v>0</v>
      </c>
      <c r="E127" s="12">
        <v>10000</v>
      </c>
    </row>
    <row r="128" spans="1:5" ht="27">
      <c r="A128" s="5" t="s">
        <v>21</v>
      </c>
      <c r="B128" s="4" t="s">
        <v>20</v>
      </c>
      <c r="C128" s="358">
        <f>D128+E128</f>
        <v>3772.3</v>
      </c>
      <c r="D128" s="358">
        <v>3772.3</v>
      </c>
      <c r="E128" s="358"/>
    </row>
    <row r="129" spans="1:5" ht="18" customHeight="1">
      <c r="A129" s="14" t="s">
        <v>19</v>
      </c>
      <c r="B129" s="13" t="s">
        <v>18</v>
      </c>
      <c r="C129" s="359">
        <f>D129+E129</f>
        <v>3772.3</v>
      </c>
      <c r="D129" s="359">
        <v>3772.3</v>
      </c>
      <c r="E129" s="359"/>
    </row>
    <row r="130" spans="1:5" ht="18.75" customHeight="1">
      <c r="A130" s="8" t="s">
        <v>17</v>
      </c>
      <c r="B130" s="7" t="s">
        <v>16</v>
      </c>
      <c r="C130" s="356">
        <f>D130+E130</f>
        <v>1756136.5</v>
      </c>
      <c r="D130" s="356">
        <v>1017074</v>
      </c>
      <c r="E130" s="356">
        <v>739062.5</v>
      </c>
    </row>
    <row r="131" spans="1:5" ht="45" customHeight="1">
      <c r="A131" s="5" t="s">
        <v>15</v>
      </c>
      <c r="B131" s="4" t="s">
        <v>14</v>
      </c>
      <c r="C131" s="358">
        <f>D131+E131</f>
        <v>1756136.5</v>
      </c>
      <c r="D131" s="358">
        <v>1017074</v>
      </c>
      <c r="E131" s="358">
        <v>739062.5</v>
      </c>
    </row>
    <row r="132" spans="1:5" ht="58.5" customHeight="1">
      <c r="A132" s="14" t="s">
        <v>13</v>
      </c>
      <c r="B132" s="13" t="s">
        <v>12</v>
      </c>
      <c r="C132" s="12">
        <v>535824</v>
      </c>
      <c r="D132" s="12">
        <v>535824</v>
      </c>
      <c r="E132" s="12">
        <v>0</v>
      </c>
    </row>
    <row r="133" spans="1:5" ht="28.5" customHeight="1">
      <c r="A133" s="14" t="s">
        <v>11</v>
      </c>
      <c r="B133" s="13" t="s">
        <v>10</v>
      </c>
      <c r="C133" s="362"/>
      <c r="D133" s="362"/>
      <c r="E133" s="362"/>
    </row>
    <row r="134" spans="1:5" ht="55.5" customHeight="1">
      <c r="A134" s="14" t="s">
        <v>9</v>
      </c>
      <c r="B134" s="13" t="s">
        <v>8</v>
      </c>
      <c r="C134" s="12">
        <v>1220312.5</v>
      </c>
      <c r="D134" s="12">
        <v>481250</v>
      </c>
      <c r="E134" s="12">
        <v>739062.5</v>
      </c>
    </row>
    <row r="135" spans="1:5" ht="30" customHeight="1">
      <c r="A135" s="11" t="s">
        <v>7</v>
      </c>
      <c r="B135" s="10" t="s">
        <v>6</v>
      </c>
      <c r="C135" s="9">
        <v>739062.5</v>
      </c>
      <c r="D135" s="9">
        <v>0</v>
      </c>
      <c r="E135" s="9">
        <v>739062.5</v>
      </c>
    </row>
    <row r="136" spans="1:5" ht="20.25" customHeight="1">
      <c r="A136" s="11" t="s">
        <v>5</v>
      </c>
      <c r="B136" s="10" t="s">
        <v>4</v>
      </c>
      <c r="C136" s="9">
        <v>481250</v>
      </c>
      <c r="D136" s="9">
        <v>481250</v>
      </c>
      <c r="E136" s="9">
        <v>0</v>
      </c>
    </row>
    <row r="137" spans="1:5" ht="16.5" customHeight="1">
      <c r="A137" s="8" t="s">
        <v>3</v>
      </c>
      <c r="B137" s="7" t="s">
        <v>2</v>
      </c>
      <c r="C137" s="6">
        <v>189478.2</v>
      </c>
      <c r="D137" s="6">
        <v>0</v>
      </c>
      <c r="E137" s="6">
        <v>189478.2</v>
      </c>
    </row>
    <row r="138" spans="1:5" ht="33" customHeight="1">
      <c r="A138" s="5" t="s">
        <v>1</v>
      </c>
      <c r="B138" s="4" t="s">
        <v>0</v>
      </c>
      <c r="C138" s="3">
        <v>189478.2</v>
      </c>
      <c r="D138" s="3">
        <v>0</v>
      </c>
      <c r="E138" s="3">
        <v>189478.2</v>
      </c>
    </row>
  </sheetData>
  <sheetProtection/>
  <mergeCells count="2">
    <mergeCell ref="C3:E3"/>
    <mergeCell ref="A4:E4"/>
  </mergeCells>
  <printOptions horizontalCentered="1"/>
  <pageMargins left="0.7480314960629921" right="0.7480314960629921" top="0.5905511811023623" bottom="0.7874015748031497" header="0.5118110236220472" footer="0.5118110236220472"/>
  <pageSetup fitToHeight="0" horizontalDpi="300" verticalDpi="300" orientation="portrait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9.16015625" defaultRowHeight="12.75" customHeight="1"/>
  <cols>
    <col min="1" max="1" width="8.83203125" style="257" customWidth="1"/>
    <col min="2" max="2" width="37.16015625" style="257" customWidth="1"/>
    <col min="3" max="3" width="15.5" style="257" customWidth="1"/>
    <col min="4" max="4" width="15.33203125" style="257" customWidth="1"/>
    <col min="5" max="5" width="14.33203125" style="257" customWidth="1"/>
    <col min="6" max="12" width="9.16015625" style="257" customWidth="1"/>
    <col min="13" max="16384" width="9.16015625" style="256" customWidth="1"/>
  </cols>
  <sheetData>
    <row r="1" spans="1:12" s="258" customFormat="1" ht="12.75" customHeight="1">
      <c r="A1" s="259" t="s">
        <v>5291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3" spans="3:13" ht="41.25" customHeight="1">
      <c r="C3" s="425" t="s">
        <v>5258</v>
      </c>
      <c r="D3" s="425"/>
      <c r="E3" s="425"/>
      <c r="M3" s="257"/>
    </row>
    <row r="4" spans="1:5" ht="24" customHeight="1">
      <c r="A4" s="426" t="s">
        <v>5257</v>
      </c>
      <c r="B4" s="426"/>
      <c r="C4" s="426"/>
      <c r="D4" s="426"/>
      <c r="E4" s="426"/>
    </row>
    <row r="5" spans="2:5" ht="12.75" customHeight="1">
      <c r="B5" s="285"/>
      <c r="C5" s="285"/>
      <c r="D5" s="285"/>
      <c r="E5" s="285" t="s">
        <v>254</v>
      </c>
    </row>
    <row r="6" spans="1:12" s="266" customFormat="1" ht="26.25" customHeight="1">
      <c r="A6" s="284" t="s">
        <v>253</v>
      </c>
      <c r="B6" s="284" t="s">
        <v>5256</v>
      </c>
      <c r="C6" s="284" t="s">
        <v>251</v>
      </c>
      <c r="D6" s="284" t="s">
        <v>5255</v>
      </c>
      <c r="E6" s="284" t="s">
        <v>5254</v>
      </c>
      <c r="F6" s="267"/>
      <c r="G6" s="267"/>
      <c r="H6" s="267"/>
      <c r="I6" s="267"/>
      <c r="J6" s="267"/>
      <c r="K6" s="267"/>
      <c r="L6" s="267"/>
    </row>
    <row r="7" spans="1:12" s="279" customFormat="1" ht="21" customHeight="1">
      <c r="A7" s="283"/>
      <c r="B7" s="282" t="s">
        <v>5253</v>
      </c>
      <c r="C7" s="344">
        <f aca="true" t="shared" si="0" ref="C7:C23">D7+E7</f>
        <v>298404307.90000004</v>
      </c>
      <c r="D7" s="365">
        <v>274494098.6</v>
      </c>
      <c r="E7" s="365">
        <v>23910209.3</v>
      </c>
      <c r="F7" s="281"/>
      <c r="G7" s="280"/>
      <c r="H7" s="280"/>
      <c r="I7" s="280"/>
      <c r="J7" s="280"/>
      <c r="K7" s="280"/>
      <c r="L7" s="280"/>
    </row>
    <row r="8" spans="1:12" s="258" customFormat="1" ht="12.75" customHeight="1">
      <c r="A8" s="278">
        <v>400000</v>
      </c>
      <c r="B8" s="277" t="s">
        <v>5252</v>
      </c>
      <c r="C8" s="276">
        <f t="shared" si="0"/>
        <v>296656098.6</v>
      </c>
      <c r="D8" s="366">
        <v>273994098.6</v>
      </c>
      <c r="E8" s="366">
        <v>22662000</v>
      </c>
      <c r="F8" s="259"/>
      <c r="G8" s="259"/>
      <c r="H8" s="259"/>
      <c r="I8" s="259"/>
      <c r="J8" s="259"/>
      <c r="K8" s="259"/>
      <c r="L8" s="259"/>
    </row>
    <row r="9" spans="1:12" s="258" customFormat="1" ht="12.75" customHeight="1">
      <c r="A9" s="275">
        <v>401000</v>
      </c>
      <c r="B9" s="274" t="s">
        <v>5251</v>
      </c>
      <c r="C9" s="273">
        <f t="shared" si="0"/>
        <v>642664063.6</v>
      </c>
      <c r="D9" s="367">
        <v>620002063.6</v>
      </c>
      <c r="E9" s="367">
        <v>22662000</v>
      </c>
      <c r="F9" s="259"/>
      <c r="G9" s="259"/>
      <c r="H9" s="259"/>
      <c r="I9" s="259"/>
      <c r="J9" s="259"/>
      <c r="K9" s="259"/>
      <c r="L9" s="259"/>
    </row>
    <row r="10" spans="1:12" s="258" customFormat="1" ht="12.75" customHeight="1">
      <c r="A10" s="262">
        <v>401100</v>
      </c>
      <c r="B10" s="261" t="s">
        <v>5250</v>
      </c>
      <c r="C10" s="260">
        <f t="shared" si="0"/>
        <v>377600813.6</v>
      </c>
      <c r="D10" s="368">
        <v>377600813.6</v>
      </c>
      <c r="E10" s="368"/>
      <c r="F10" s="259"/>
      <c r="G10" s="259"/>
      <c r="H10" s="259"/>
      <c r="I10" s="259"/>
      <c r="J10" s="259"/>
      <c r="K10" s="259"/>
      <c r="L10" s="259"/>
    </row>
    <row r="11" spans="1:12" s="258" customFormat="1" ht="12.75" customHeight="1">
      <c r="A11" s="262">
        <v>401200</v>
      </c>
      <c r="B11" s="261" t="s">
        <v>5249</v>
      </c>
      <c r="C11" s="260">
        <f t="shared" si="0"/>
        <v>265063250</v>
      </c>
      <c r="D11" s="368">
        <v>242401250</v>
      </c>
      <c r="E11" s="368">
        <v>22662000</v>
      </c>
      <c r="F11" s="259"/>
      <c r="G11" s="259"/>
      <c r="H11" s="259"/>
      <c r="I11" s="259"/>
      <c r="J11" s="259"/>
      <c r="K11" s="259"/>
      <c r="L11" s="259"/>
    </row>
    <row r="12" spans="1:12" s="258" customFormat="1" ht="12.75" customHeight="1">
      <c r="A12" s="275">
        <v>402000</v>
      </c>
      <c r="B12" s="274" t="s">
        <v>5248</v>
      </c>
      <c r="C12" s="273">
        <f t="shared" si="0"/>
        <v>-346007965</v>
      </c>
      <c r="D12" s="367">
        <v>-346007965</v>
      </c>
      <c r="E12" s="367"/>
      <c r="F12" s="259"/>
      <c r="G12" s="259"/>
      <c r="H12" s="259"/>
      <c r="I12" s="259"/>
      <c r="J12" s="259"/>
      <c r="K12" s="259"/>
      <c r="L12" s="259"/>
    </row>
    <row r="13" spans="1:12" s="258" customFormat="1" ht="12.75" customHeight="1">
      <c r="A13" s="262">
        <v>402100</v>
      </c>
      <c r="B13" s="261" t="s">
        <v>5247</v>
      </c>
      <c r="C13" s="260">
        <f t="shared" si="0"/>
        <v>-216288855.29999998</v>
      </c>
      <c r="D13" s="368">
        <v>-216288855.29999998</v>
      </c>
      <c r="E13" s="368"/>
      <c r="F13" s="259"/>
      <c r="G13" s="259"/>
      <c r="H13" s="259"/>
      <c r="I13" s="259"/>
      <c r="J13" s="259"/>
      <c r="K13" s="259"/>
      <c r="L13" s="259"/>
    </row>
    <row r="14" spans="1:12" s="258" customFormat="1" ht="12.75" customHeight="1">
      <c r="A14" s="262">
        <v>402200</v>
      </c>
      <c r="B14" s="261" t="s">
        <v>5246</v>
      </c>
      <c r="C14" s="260">
        <f t="shared" si="0"/>
        <v>-129719109.69999999</v>
      </c>
      <c r="D14" s="368">
        <v>-129719109.69999999</v>
      </c>
      <c r="E14" s="368"/>
      <c r="F14" s="259"/>
      <c r="G14" s="259"/>
      <c r="H14" s="259"/>
      <c r="I14" s="259"/>
      <c r="J14" s="259"/>
      <c r="K14" s="259"/>
      <c r="L14" s="259"/>
    </row>
    <row r="15" spans="1:12" s="258" customFormat="1" ht="24" customHeight="1">
      <c r="A15" s="278">
        <v>500000</v>
      </c>
      <c r="B15" s="277" t="s">
        <v>5245</v>
      </c>
      <c r="C15" s="276">
        <f t="shared" si="0"/>
        <v>500000</v>
      </c>
      <c r="D15" s="366">
        <v>500000</v>
      </c>
      <c r="E15" s="366"/>
      <c r="F15" s="259"/>
      <c r="G15" s="259"/>
      <c r="H15" s="259"/>
      <c r="I15" s="259"/>
      <c r="J15" s="259"/>
      <c r="K15" s="259"/>
      <c r="L15" s="259"/>
    </row>
    <row r="16" spans="1:12" s="258" customFormat="1" ht="60">
      <c r="A16" s="275">
        <v>501000</v>
      </c>
      <c r="B16" s="274" t="s">
        <v>5244</v>
      </c>
      <c r="C16" s="273">
        <f t="shared" si="0"/>
        <v>500000</v>
      </c>
      <c r="D16" s="367">
        <v>500000</v>
      </c>
      <c r="E16" s="367"/>
      <c r="F16" s="259"/>
      <c r="G16" s="259"/>
      <c r="H16" s="259"/>
      <c r="I16" s="259"/>
      <c r="J16" s="259"/>
      <c r="K16" s="259"/>
      <c r="L16" s="259"/>
    </row>
    <row r="17" spans="1:12" s="258" customFormat="1" ht="24">
      <c r="A17" s="278">
        <v>600000</v>
      </c>
      <c r="B17" s="277" t="s">
        <v>5243</v>
      </c>
      <c r="C17" s="276">
        <f t="shared" si="0"/>
        <v>1248209.3</v>
      </c>
      <c r="D17" s="276">
        <v>0</v>
      </c>
      <c r="E17" s="345">
        <v>1248209.3</v>
      </c>
      <c r="F17" s="259"/>
      <c r="G17" s="259"/>
      <c r="H17" s="259"/>
      <c r="I17" s="259"/>
      <c r="J17" s="259"/>
      <c r="K17" s="259"/>
      <c r="L17" s="259"/>
    </row>
    <row r="18" spans="1:12" s="271" customFormat="1" ht="36">
      <c r="A18" s="275">
        <v>601000</v>
      </c>
      <c r="B18" s="274" t="s">
        <v>5242</v>
      </c>
      <c r="C18" s="273">
        <f t="shared" si="0"/>
        <v>1207854.9</v>
      </c>
      <c r="D18" s="273">
        <v>0</v>
      </c>
      <c r="E18" s="346">
        <v>1207854.9</v>
      </c>
      <c r="F18" s="272"/>
      <c r="G18" s="272"/>
      <c r="H18" s="272"/>
      <c r="I18" s="272"/>
      <c r="J18" s="272"/>
      <c r="K18" s="272"/>
      <c r="L18" s="272"/>
    </row>
    <row r="19" spans="1:12" s="271" customFormat="1" ht="36">
      <c r="A19" s="350">
        <v>601100</v>
      </c>
      <c r="B19" s="347" t="s">
        <v>5286</v>
      </c>
      <c r="C19" s="260">
        <f>D19+E19</f>
        <v>2000000</v>
      </c>
      <c r="D19" s="273"/>
      <c r="E19" s="349">
        <v>2000000</v>
      </c>
      <c r="F19" s="272"/>
      <c r="G19" s="272"/>
      <c r="H19" s="272"/>
      <c r="I19" s="272"/>
      <c r="J19" s="272"/>
      <c r="K19" s="272"/>
      <c r="L19" s="272"/>
    </row>
    <row r="20" spans="1:12" s="258" customFormat="1" ht="24">
      <c r="A20" s="262">
        <v>601200</v>
      </c>
      <c r="B20" s="261" t="s">
        <v>5241</v>
      </c>
      <c r="C20" s="260">
        <f t="shared" si="0"/>
        <v>-792145.1</v>
      </c>
      <c r="D20" s="260">
        <v>0</v>
      </c>
      <c r="E20" s="260">
        <v>-792145.1</v>
      </c>
      <c r="F20" s="259"/>
      <c r="G20" s="259"/>
      <c r="H20" s="259"/>
      <c r="I20" s="259"/>
      <c r="J20" s="259"/>
      <c r="K20" s="259"/>
      <c r="L20" s="259"/>
    </row>
    <row r="21" spans="1:12" s="266" customFormat="1" ht="15" customHeight="1">
      <c r="A21" s="270">
        <v>601220</v>
      </c>
      <c r="B21" s="269" t="s">
        <v>5240</v>
      </c>
      <c r="C21" s="268">
        <f t="shared" si="0"/>
        <v>-792145.1</v>
      </c>
      <c r="D21" s="268">
        <v>0</v>
      </c>
      <c r="E21" s="268">
        <v>-792145.1</v>
      </c>
      <c r="F21" s="267"/>
      <c r="G21" s="267"/>
      <c r="H21" s="267"/>
      <c r="I21" s="267"/>
      <c r="J21" s="267"/>
      <c r="K21" s="267"/>
      <c r="L21" s="267"/>
    </row>
    <row r="22" spans="1:12" s="258" customFormat="1" ht="12.75" customHeight="1">
      <c r="A22" s="265">
        <v>602000</v>
      </c>
      <c r="B22" s="264" t="s">
        <v>5239</v>
      </c>
      <c r="C22" s="263">
        <f t="shared" si="0"/>
        <v>40354.4</v>
      </c>
      <c r="D22" s="263">
        <v>0</v>
      </c>
      <c r="E22" s="263">
        <v>40354.4</v>
      </c>
      <c r="F22" s="259"/>
      <c r="G22" s="259"/>
      <c r="H22" s="259"/>
      <c r="I22" s="259"/>
      <c r="J22" s="259"/>
      <c r="K22" s="259"/>
      <c r="L22" s="259"/>
    </row>
    <row r="23" spans="1:12" s="258" customFormat="1" ht="12">
      <c r="A23" s="262">
        <v>602100</v>
      </c>
      <c r="B23" s="261" t="s">
        <v>5238</v>
      </c>
      <c r="C23" s="260">
        <f t="shared" si="0"/>
        <v>40354.4</v>
      </c>
      <c r="D23" s="260">
        <v>0</v>
      </c>
      <c r="E23" s="260">
        <v>40354.4</v>
      </c>
      <c r="F23" s="259"/>
      <c r="G23" s="259"/>
      <c r="H23" s="259"/>
      <c r="I23" s="259"/>
      <c r="J23" s="259"/>
      <c r="K23" s="259"/>
      <c r="L23" s="259"/>
    </row>
    <row r="25" spans="7:12" ht="12.75">
      <c r="G25" s="256"/>
      <c r="H25" s="256"/>
      <c r="I25" s="256"/>
      <c r="J25" s="256"/>
      <c r="K25" s="256"/>
      <c r="L25" s="256"/>
    </row>
  </sheetData>
  <sheetProtection/>
  <mergeCells count="2">
    <mergeCell ref="C3:E3"/>
    <mergeCell ref="A4:E4"/>
  </mergeCells>
  <printOptions horizontalCentered="1"/>
  <pageMargins left="0.5511811023622047" right="0.5511811023622047" top="0.5905511811023623" bottom="0.5905511811023623" header="0.5118110236220472" footer="0.5118110236220472"/>
  <pageSetup fitToHeight="0" horizontalDpi="600" verticalDpi="600" orientation="portrait" paperSize="9" scale="11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3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16015625" defaultRowHeight="12.75"/>
  <cols>
    <col min="1" max="1" width="12.16015625" style="25" customWidth="1"/>
    <col min="2" max="2" width="12.83203125" style="25" customWidth="1"/>
    <col min="3" max="3" width="39.5" style="25" customWidth="1"/>
    <col min="4" max="4" width="16.83203125" style="25" customWidth="1"/>
    <col min="5" max="5" width="18.83203125" style="25" customWidth="1"/>
    <col min="6" max="6" width="15.16015625" style="25" bestFit="1" customWidth="1"/>
    <col min="7" max="7" width="14.16015625" style="25" customWidth="1"/>
    <col min="8" max="8" width="14.66015625" style="25" customWidth="1"/>
    <col min="9" max="9" width="15.66015625" style="25" customWidth="1"/>
    <col min="10" max="10" width="14.83203125" style="25" customWidth="1"/>
    <col min="11" max="11" width="13" style="25" customWidth="1"/>
    <col min="12" max="13" width="14.66015625" style="25" customWidth="1"/>
    <col min="14" max="14" width="17.16015625" style="25" customWidth="1"/>
    <col min="15" max="15" width="4" style="0" customWidth="1"/>
    <col min="16" max="16" width="15.33203125" style="0" hidden="1" customWidth="1"/>
    <col min="17" max="17" width="13.5" style="0" hidden="1" customWidth="1"/>
    <col min="18" max="18" width="15.83203125" style="0" hidden="1" customWidth="1"/>
    <col min="19" max="19" width="15.16015625" style="0" hidden="1" customWidth="1"/>
  </cols>
  <sheetData>
    <row r="1" ht="12.75">
      <c r="A1" s="2" t="s">
        <v>5292</v>
      </c>
    </row>
    <row r="2" spans="1:14" ht="57" customHeight="1">
      <c r="A2" s="2"/>
      <c r="D2" s="57"/>
      <c r="E2" s="57"/>
      <c r="F2" s="57"/>
      <c r="G2" s="57"/>
      <c r="H2" s="57"/>
      <c r="I2" s="57"/>
      <c r="J2" s="57"/>
      <c r="K2" s="427" t="s">
        <v>1861</v>
      </c>
      <c r="L2" s="427"/>
      <c r="M2" s="427"/>
      <c r="N2" s="427"/>
    </row>
    <row r="3" spans="1:14" ht="38.25" customHeight="1">
      <c r="A3" s="439" t="s">
        <v>1860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21" customHeight="1">
      <c r="A4" s="56"/>
      <c r="B4" s="54"/>
      <c r="C4" s="54"/>
      <c r="D4" s="54"/>
      <c r="E4" s="53"/>
      <c r="F4" s="55"/>
      <c r="G4" s="54"/>
      <c r="H4" s="53"/>
      <c r="I4" s="52"/>
      <c r="J4" s="51"/>
      <c r="K4" s="51"/>
      <c r="L4" s="51"/>
      <c r="M4" s="51"/>
      <c r="N4" s="341" t="s">
        <v>254</v>
      </c>
    </row>
    <row r="5" spans="1:14" ht="21" customHeight="1">
      <c r="A5" s="430" t="s">
        <v>1858</v>
      </c>
      <c r="B5" s="436" t="s">
        <v>1857</v>
      </c>
      <c r="C5" s="440" t="s">
        <v>1856</v>
      </c>
      <c r="D5" s="435" t="s">
        <v>250</v>
      </c>
      <c r="E5" s="429"/>
      <c r="F5" s="428"/>
      <c r="G5" s="428"/>
      <c r="H5" s="437"/>
      <c r="I5" s="428" t="s">
        <v>249</v>
      </c>
      <c r="J5" s="429"/>
      <c r="K5" s="428"/>
      <c r="L5" s="428"/>
      <c r="M5" s="429"/>
      <c r="N5" s="435" t="s">
        <v>5273</v>
      </c>
    </row>
    <row r="6" spans="1:14" ht="12.75">
      <c r="A6" s="430"/>
      <c r="B6" s="436"/>
      <c r="C6" s="440"/>
      <c r="D6" s="431" t="s">
        <v>251</v>
      </c>
      <c r="E6" s="438" t="s">
        <v>1854</v>
      </c>
      <c r="F6" s="433" t="s">
        <v>5272</v>
      </c>
      <c r="G6" s="434"/>
      <c r="H6" s="438" t="s">
        <v>1852</v>
      </c>
      <c r="I6" s="431" t="s">
        <v>251</v>
      </c>
      <c r="J6" s="438" t="s">
        <v>1854</v>
      </c>
      <c r="K6" s="433" t="s">
        <v>5272</v>
      </c>
      <c r="L6" s="434"/>
      <c r="M6" s="438" t="s">
        <v>1852</v>
      </c>
      <c r="N6" s="435"/>
    </row>
    <row r="7" spans="1:14" ht="74.25" customHeight="1">
      <c r="A7" s="430"/>
      <c r="B7" s="436"/>
      <c r="C7" s="440"/>
      <c r="D7" s="432"/>
      <c r="E7" s="438"/>
      <c r="F7" s="50" t="s">
        <v>1851</v>
      </c>
      <c r="G7" s="49" t="s">
        <v>1850</v>
      </c>
      <c r="H7" s="438"/>
      <c r="I7" s="431"/>
      <c r="J7" s="438"/>
      <c r="K7" s="49" t="s">
        <v>1851</v>
      </c>
      <c r="L7" s="48" t="s">
        <v>1850</v>
      </c>
      <c r="M7" s="438"/>
      <c r="N7" s="435"/>
    </row>
    <row r="8" spans="1:14" ht="24" customHeight="1">
      <c r="A8" s="47"/>
      <c r="B8" s="47"/>
      <c r="C8" s="342" t="s">
        <v>5268</v>
      </c>
      <c r="D8" s="369">
        <v>1135078984.4</v>
      </c>
      <c r="E8" s="369">
        <v>987550879.8000003</v>
      </c>
      <c r="F8" s="369">
        <v>187421172.69999996</v>
      </c>
      <c r="G8" s="369">
        <v>8787081.199999997</v>
      </c>
      <c r="H8" s="369">
        <v>78358566.9</v>
      </c>
      <c r="I8" s="369">
        <v>131344714.19999997</v>
      </c>
      <c r="J8" s="369">
        <v>48090732.400000006</v>
      </c>
      <c r="K8" s="369">
        <v>6929976.7</v>
      </c>
      <c r="L8" s="369">
        <v>2462526.6000000006</v>
      </c>
      <c r="M8" s="369">
        <v>83253981.80000001</v>
      </c>
      <c r="N8" s="47">
        <f aca="true" t="shared" si="0" ref="N8:N71">I8+D8</f>
        <v>1266423698.6000001</v>
      </c>
    </row>
    <row r="9" spans="1:14" ht="13.5">
      <c r="A9" s="46" t="s">
        <v>1849</v>
      </c>
      <c r="B9" s="45"/>
      <c r="C9" s="44" t="s">
        <v>1847</v>
      </c>
      <c r="D9" s="370">
        <v>1982700.7999999998</v>
      </c>
      <c r="E9" s="370">
        <v>1967200.7999999998</v>
      </c>
      <c r="F9" s="370">
        <v>1144225.5</v>
      </c>
      <c r="G9" s="370">
        <v>40480.7</v>
      </c>
      <c r="H9" s="370">
        <v>15500</v>
      </c>
      <c r="I9" s="370">
        <v>6350</v>
      </c>
      <c r="J9" s="370">
        <v>5780.7</v>
      </c>
      <c r="K9" s="370">
        <v>1900</v>
      </c>
      <c r="L9" s="370">
        <v>10</v>
      </c>
      <c r="M9" s="370">
        <v>569.3</v>
      </c>
      <c r="N9" s="43">
        <f t="shared" si="0"/>
        <v>1989050.7999999998</v>
      </c>
    </row>
    <row r="10" spans="1:14" ht="13.5">
      <c r="A10" s="36" t="s">
        <v>1848</v>
      </c>
      <c r="B10" s="36"/>
      <c r="C10" s="35" t="s">
        <v>1847</v>
      </c>
      <c r="D10" s="393">
        <v>1982700.7999999998</v>
      </c>
      <c r="E10" s="393">
        <v>1967200.7999999998</v>
      </c>
      <c r="F10" s="393">
        <v>1144225.5</v>
      </c>
      <c r="G10" s="393">
        <v>40480.7</v>
      </c>
      <c r="H10" s="393">
        <v>15500</v>
      </c>
      <c r="I10" s="393">
        <v>6350</v>
      </c>
      <c r="J10" s="393">
        <v>5780.7</v>
      </c>
      <c r="K10" s="393">
        <v>1900</v>
      </c>
      <c r="L10" s="393">
        <v>10</v>
      </c>
      <c r="M10" s="393">
        <v>569.3</v>
      </c>
      <c r="N10" s="34">
        <f t="shared" si="0"/>
        <v>1989050.7999999998</v>
      </c>
    </row>
    <row r="11" spans="1:19" ht="29.25" customHeight="1">
      <c r="A11" s="33" t="s">
        <v>1846</v>
      </c>
      <c r="B11" s="33" t="s">
        <v>266</v>
      </c>
      <c r="C11" s="32" t="s">
        <v>1845</v>
      </c>
      <c r="D11" s="381">
        <v>1038039.7</v>
      </c>
      <c r="E11" s="381">
        <v>1028067.7</v>
      </c>
      <c r="F11" s="381">
        <v>526268.9</v>
      </c>
      <c r="G11" s="381">
        <v>0</v>
      </c>
      <c r="H11" s="381">
        <v>9972</v>
      </c>
      <c r="I11" s="381">
        <v>0</v>
      </c>
      <c r="J11" s="381">
        <v>0</v>
      </c>
      <c r="K11" s="381">
        <v>0</v>
      </c>
      <c r="L11" s="381">
        <v>0</v>
      </c>
      <c r="M11" s="381">
        <v>0</v>
      </c>
      <c r="N11" s="31">
        <f t="shared" si="0"/>
        <v>1038039.7</v>
      </c>
      <c r="O11" s="30"/>
      <c r="P11" t="s">
        <v>1845</v>
      </c>
    </row>
    <row r="12" spans="1:19" ht="54" customHeight="1">
      <c r="A12" s="33" t="s">
        <v>1844</v>
      </c>
      <c r="B12" s="33" t="s">
        <v>266</v>
      </c>
      <c r="C12" s="32" t="s">
        <v>1843</v>
      </c>
      <c r="D12" s="372">
        <v>868209.7</v>
      </c>
      <c r="E12" s="372">
        <v>862681.7</v>
      </c>
      <c r="F12" s="372">
        <v>617956.6</v>
      </c>
      <c r="G12" s="372">
        <v>40480.7</v>
      </c>
      <c r="H12" s="372">
        <v>5528</v>
      </c>
      <c r="I12" s="372">
        <v>6350</v>
      </c>
      <c r="J12" s="372">
        <v>5780.7</v>
      </c>
      <c r="K12" s="372">
        <v>1900</v>
      </c>
      <c r="L12" s="372">
        <v>10</v>
      </c>
      <c r="M12" s="372">
        <v>569.3</v>
      </c>
      <c r="N12" s="31">
        <f t="shared" si="0"/>
        <v>874559.7</v>
      </c>
      <c r="O12" s="30"/>
      <c r="P12" t="s">
        <v>1843</v>
      </c>
    </row>
    <row r="13" spans="1:19" ht="57" customHeight="1">
      <c r="A13" s="33" t="s">
        <v>1842</v>
      </c>
      <c r="B13" s="33" t="s">
        <v>585</v>
      </c>
      <c r="C13" s="32" t="s">
        <v>5264</v>
      </c>
      <c r="D13" s="355">
        <v>76451.4</v>
      </c>
      <c r="E13" s="355">
        <v>76451.4</v>
      </c>
      <c r="F13" s="355">
        <v>0</v>
      </c>
      <c r="G13" s="355">
        <v>0</v>
      </c>
      <c r="H13" s="355">
        <v>0</v>
      </c>
      <c r="I13" s="355">
        <v>0</v>
      </c>
      <c r="J13" s="355">
        <v>0</v>
      </c>
      <c r="K13" s="355">
        <v>0</v>
      </c>
      <c r="L13" s="355">
        <v>0</v>
      </c>
      <c r="M13" s="355">
        <v>0</v>
      </c>
      <c r="N13" s="31">
        <f t="shared" si="0"/>
        <v>76451.4</v>
      </c>
      <c r="O13" s="30"/>
      <c r="P13" t="s">
        <v>1841</v>
      </c>
    </row>
    <row r="14" spans="1:14" ht="15" customHeight="1">
      <c r="A14" s="39" t="s">
        <v>1840</v>
      </c>
      <c r="B14" s="36"/>
      <c r="C14" s="38" t="s">
        <v>1839</v>
      </c>
      <c r="D14" s="373">
        <v>2057036.9999999998</v>
      </c>
      <c r="E14" s="373">
        <v>1931727.7</v>
      </c>
      <c r="F14" s="373">
        <v>1008129.5</v>
      </c>
      <c r="G14" s="373">
        <v>110709.09999999999</v>
      </c>
      <c r="H14" s="373">
        <v>125309.29999999999</v>
      </c>
      <c r="I14" s="373">
        <v>340393.6</v>
      </c>
      <c r="J14" s="373">
        <v>295241</v>
      </c>
      <c r="K14" s="373">
        <v>103812.7</v>
      </c>
      <c r="L14" s="373">
        <v>55393.899999999994</v>
      </c>
      <c r="M14" s="373">
        <v>45152.6</v>
      </c>
      <c r="N14" s="37">
        <f t="shared" si="0"/>
        <v>2397430.5999999996</v>
      </c>
    </row>
    <row r="15" spans="1:14" ht="27">
      <c r="A15" s="36" t="s">
        <v>1838</v>
      </c>
      <c r="B15" s="36"/>
      <c r="C15" s="35" t="s">
        <v>1837</v>
      </c>
      <c r="D15" s="393">
        <v>2024139.6999999997</v>
      </c>
      <c r="E15" s="393">
        <v>1898830.4</v>
      </c>
      <c r="F15" s="393">
        <v>983529.2</v>
      </c>
      <c r="G15" s="393">
        <v>109746.4</v>
      </c>
      <c r="H15" s="393">
        <v>125309.29999999999</v>
      </c>
      <c r="I15" s="393">
        <v>340393.6</v>
      </c>
      <c r="J15" s="393">
        <v>295241</v>
      </c>
      <c r="K15" s="393">
        <v>103812.7</v>
      </c>
      <c r="L15" s="393">
        <v>55393.899999999994</v>
      </c>
      <c r="M15" s="393">
        <v>45152.6</v>
      </c>
      <c r="N15" s="34">
        <f t="shared" si="0"/>
        <v>2364533.3</v>
      </c>
    </row>
    <row r="16" spans="1:19" ht="72.75" customHeight="1">
      <c r="A16" s="33" t="s">
        <v>1836</v>
      </c>
      <c r="B16" s="33" t="s">
        <v>266</v>
      </c>
      <c r="C16" s="32" t="s">
        <v>1835</v>
      </c>
      <c r="D16" s="381">
        <v>909058.7</v>
      </c>
      <c r="E16" s="381">
        <v>907258.7</v>
      </c>
      <c r="F16" s="381">
        <v>349914.3</v>
      </c>
      <c r="G16" s="381">
        <v>49929.2</v>
      </c>
      <c r="H16" s="381">
        <v>1800</v>
      </c>
      <c r="I16" s="381">
        <v>3300</v>
      </c>
      <c r="J16" s="381">
        <v>3300</v>
      </c>
      <c r="K16" s="381">
        <v>1250</v>
      </c>
      <c r="L16" s="381">
        <v>65</v>
      </c>
      <c r="M16" s="381">
        <v>0</v>
      </c>
      <c r="N16" s="31">
        <f t="shared" si="0"/>
        <v>912358.7</v>
      </c>
      <c r="O16" s="30"/>
      <c r="P16" t="s">
        <v>1835</v>
      </c>
    </row>
    <row r="17" spans="1:19" ht="30.75" customHeight="1">
      <c r="A17" s="33" t="s">
        <v>1834</v>
      </c>
      <c r="B17" s="33" t="s">
        <v>649</v>
      </c>
      <c r="C17" s="32" t="s">
        <v>1833</v>
      </c>
      <c r="D17" s="31">
        <v>10381.5</v>
      </c>
      <c r="E17" s="31">
        <v>10381.5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f t="shared" si="0"/>
        <v>10381.5</v>
      </c>
      <c r="O17" s="30"/>
      <c r="P17" t="s">
        <v>1833</v>
      </c>
    </row>
    <row r="18" spans="1:19" ht="48" customHeight="1">
      <c r="A18" s="33" t="s">
        <v>1832</v>
      </c>
      <c r="B18" s="33" t="s">
        <v>1133</v>
      </c>
      <c r="C18" s="32" t="s">
        <v>1831</v>
      </c>
      <c r="D18" s="31">
        <v>17790.7</v>
      </c>
      <c r="E18" s="31">
        <v>7990.7</v>
      </c>
      <c r="F18" s="31">
        <v>1192.1</v>
      </c>
      <c r="G18" s="31">
        <v>3095.2</v>
      </c>
      <c r="H18" s="31">
        <v>9800</v>
      </c>
      <c r="I18" s="31">
        <v>68425.8</v>
      </c>
      <c r="J18" s="31">
        <v>67325.8</v>
      </c>
      <c r="K18" s="31">
        <v>22386.6</v>
      </c>
      <c r="L18" s="31">
        <v>26195.1</v>
      </c>
      <c r="M18" s="31">
        <v>1100</v>
      </c>
      <c r="N18" s="31">
        <f t="shared" si="0"/>
        <v>86216.5</v>
      </c>
      <c r="O18" s="30"/>
      <c r="P18" t="s">
        <v>1831</v>
      </c>
    </row>
    <row r="19" spans="1:19" ht="100.5" customHeight="1">
      <c r="A19" s="33" t="s">
        <v>1830</v>
      </c>
      <c r="B19" s="33" t="s">
        <v>497</v>
      </c>
      <c r="C19" s="32" t="s">
        <v>1829</v>
      </c>
      <c r="D19" s="31">
        <v>90636.9</v>
      </c>
      <c r="E19" s="31">
        <v>0</v>
      </c>
      <c r="F19" s="31">
        <v>0</v>
      </c>
      <c r="G19" s="31">
        <v>0</v>
      </c>
      <c r="H19" s="31">
        <v>90636.9</v>
      </c>
      <c r="I19" s="31">
        <v>1384.5</v>
      </c>
      <c r="J19" s="31">
        <v>0</v>
      </c>
      <c r="K19" s="31">
        <v>0</v>
      </c>
      <c r="L19" s="31">
        <v>0</v>
      </c>
      <c r="M19" s="31">
        <v>1384.5</v>
      </c>
      <c r="N19" s="31">
        <f t="shared" si="0"/>
        <v>92021.4</v>
      </c>
      <c r="O19" s="30"/>
      <c r="P19" t="s">
        <v>1829</v>
      </c>
    </row>
    <row r="20" spans="1:19" ht="99" customHeight="1">
      <c r="A20" s="33" t="s">
        <v>1828</v>
      </c>
      <c r="B20" s="33" t="s">
        <v>524</v>
      </c>
      <c r="C20" s="32" t="s">
        <v>1827</v>
      </c>
      <c r="D20" s="355">
        <v>184486</v>
      </c>
      <c r="E20" s="355">
        <v>184486</v>
      </c>
      <c r="F20" s="355">
        <v>119880.9</v>
      </c>
      <c r="G20" s="355">
        <v>5957.6</v>
      </c>
      <c r="H20" s="355">
        <v>0</v>
      </c>
      <c r="I20" s="355">
        <v>115232.8</v>
      </c>
      <c r="J20" s="355">
        <v>113548.8</v>
      </c>
      <c r="K20" s="355">
        <v>68006.9</v>
      </c>
      <c r="L20" s="355">
        <v>20342.1</v>
      </c>
      <c r="M20" s="355">
        <v>1684</v>
      </c>
      <c r="N20" s="31">
        <f t="shared" si="0"/>
        <v>299718.8</v>
      </c>
      <c r="O20" s="30"/>
      <c r="P20" t="s">
        <v>1827</v>
      </c>
    </row>
    <row r="21" spans="1:19" ht="41.25" customHeight="1">
      <c r="A21" s="33" t="s">
        <v>1826</v>
      </c>
      <c r="B21" s="33" t="s">
        <v>475</v>
      </c>
      <c r="C21" s="32" t="s">
        <v>1825</v>
      </c>
      <c r="D21" s="372">
        <v>57281.6</v>
      </c>
      <c r="E21" s="372">
        <v>57281.6</v>
      </c>
      <c r="F21" s="372">
        <v>37280.2</v>
      </c>
      <c r="G21" s="372">
        <v>6516.2</v>
      </c>
      <c r="H21" s="372">
        <v>0</v>
      </c>
      <c r="I21" s="372">
        <v>37950.5</v>
      </c>
      <c r="J21" s="372">
        <v>36546.4</v>
      </c>
      <c r="K21" s="372">
        <v>6360.8</v>
      </c>
      <c r="L21" s="372">
        <v>2672.7</v>
      </c>
      <c r="M21" s="372">
        <v>1404.1</v>
      </c>
      <c r="N21" s="31">
        <f t="shared" si="0"/>
        <v>95232.1</v>
      </c>
      <c r="O21" s="30"/>
      <c r="P21" t="s">
        <v>1825</v>
      </c>
    </row>
    <row r="22" spans="1:19" ht="36.75" customHeight="1">
      <c r="A22" s="33" t="s">
        <v>1824</v>
      </c>
      <c r="B22" s="33" t="s">
        <v>542</v>
      </c>
      <c r="C22" s="32" t="s">
        <v>1823</v>
      </c>
      <c r="D22" s="31">
        <v>679139.7</v>
      </c>
      <c r="E22" s="31">
        <v>679139.7</v>
      </c>
      <c r="F22" s="31">
        <v>475261.7</v>
      </c>
      <c r="G22" s="31">
        <v>44248.2</v>
      </c>
      <c r="H22" s="31">
        <v>0</v>
      </c>
      <c r="I22" s="31">
        <v>114100</v>
      </c>
      <c r="J22" s="31">
        <v>74520</v>
      </c>
      <c r="K22" s="31">
        <v>5808.4</v>
      </c>
      <c r="L22" s="31">
        <v>6119</v>
      </c>
      <c r="M22" s="31">
        <v>39580</v>
      </c>
      <c r="N22" s="31">
        <f t="shared" si="0"/>
        <v>793239.7</v>
      </c>
      <c r="O22" s="30"/>
      <c r="P22" t="s">
        <v>1823</v>
      </c>
    </row>
    <row r="23" spans="1:19" ht="69.75" customHeight="1">
      <c r="A23" s="33" t="s">
        <v>1822</v>
      </c>
      <c r="B23" s="33" t="s">
        <v>731</v>
      </c>
      <c r="C23" s="32" t="s">
        <v>1821</v>
      </c>
      <c r="D23" s="31">
        <v>50092.2</v>
      </c>
      <c r="E23" s="31">
        <v>50092.2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f t="shared" si="0"/>
        <v>50092.2</v>
      </c>
      <c r="O23" s="30"/>
      <c r="P23" t="s">
        <v>1821</v>
      </c>
    </row>
    <row r="24" spans="1:19" ht="21" customHeight="1">
      <c r="A24" s="33" t="s">
        <v>1820</v>
      </c>
      <c r="B24" s="33" t="s">
        <v>731</v>
      </c>
      <c r="C24" s="32" t="s">
        <v>1819</v>
      </c>
      <c r="D24" s="31">
        <v>2200</v>
      </c>
      <c r="E24" s="31">
        <v>2200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f t="shared" si="0"/>
        <v>2200</v>
      </c>
      <c r="O24" s="30"/>
      <c r="P24" t="s">
        <v>1819</v>
      </c>
    </row>
    <row r="25" spans="1:19" ht="98.25" customHeight="1">
      <c r="A25" s="33" t="s">
        <v>1818</v>
      </c>
      <c r="B25" s="33" t="s">
        <v>1133</v>
      </c>
      <c r="C25" s="32" t="s">
        <v>1817</v>
      </c>
      <c r="D25" s="381">
        <v>0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0</v>
      </c>
      <c r="K25" s="381">
        <v>0</v>
      </c>
      <c r="L25" s="381">
        <v>0</v>
      </c>
      <c r="M25" s="381">
        <v>0</v>
      </c>
      <c r="N25" s="31">
        <f t="shared" si="0"/>
        <v>0</v>
      </c>
      <c r="O25" s="30"/>
      <c r="P25" t="s">
        <v>1817</v>
      </c>
    </row>
    <row r="26" spans="1:19" ht="84" customHeight="1">
      <c r="A26" s="33" t="s">
        <v>1816</v>
      </c>
      <c r="B26" s="33" t="s">
        <v>542</v>
      </c>
      <c r="C26" s="32" t="s">
        <v>1815</v>
      </c>
      <c r="D26" s="355">
        <v>23072.4</v>
      </c>
      <c r="E26" s="355">
        <v>0</v>
      </c>
      <c r="F26" s="355">
        <v>0</v>
      </c>
      <c r="G26" s="355">
        <v>0</v>
      </c>
      <c r="H26" s="355">
        <v>23072.4</v>
      </c>
      <c r="I26" s="355">
        <v>0</v>
      </c>
      <c r="J26" s="355">
        <v>0</v>
      </c>
      <c r="K26" s="355">
        <v>0</v>
      </c>
      <c r="L26" s="355">
        <v>0</v>
      </c>
      <c r="M26" s="355">
        <v>0</v>
      </c>
      <c r="N26" s="31">
        <f t="shared" si="0"/>
        <v>23072.4</v>
      </c>
      <c r="O26" s="30"/>
      <c r="P26" t="s">
        <v>1815</v>
      </c>
    </row>
    <row r="27" spans="1:14" ht="32.25" customHeight="1">
      <c r="A27" s="36" t="s">
        <v>1814</v>
      </c>
      <c r="B27" s="36"/>
      <c r="C27" s="35" t="s">
        <v>1813</v>
      </c>
      <c r="D27" s="399">
        <v>32897.3</v>
      </c>
      <c r="E27" s="399">
        <v>32897.3</v>
      </c>
      <c r="F27" s="399">
        <v>24600.3</v>
      </c>
      <c r="G27" s="399">
        <v>962.7</v>
      </c>
      <c r="H27" s="399">
        <v>0</v>
      </c>
      <c r="I27" s="399">
        <v>0</v>
      </c>
      <c r="J27" s="399">
        <v>0</v>
      </c>
      <c r="K27" s="399">
        <v>0</v>
      </c>
      <c r="L27" s="399">
        <v>0</v>
      </c>
      <c r="M27" s="399">
        <v>0</v>
      </c>
      <c r="N27" s="34">
        <f t="shared" si="0"/>
        <v>32897.3</v>
      </c>
    </row>
    <row r="28" spans="1:19" ht="29.25" customHeight="1">
      <c r="A28" s="33" t="s">
        <v>1812</v>
      </c>
      <c r="B28" s="33" t="s">
        <v>1167</v>
      </c>
      <c r="C28" s="32" t="s">
        <v>1811</v>
      </c>
      <c r="D28" s="381">
        <v>32897.3</v>
      </c>
      <c r="E28" s="381">
        <v>32897.3</v>
      </c>
      <c r="F28" s="381">
        <v>24600.3</v>
      </c>
      <c r="G28" s="381">
        <v>962.7</v>
      </c>
      <c r="H28" s="381">
        <v>0</v>
      </c>
      <c r="I28" s="381">
        <v>0</v>
      </c>
      <c r="J28" s="381">
        <v>0</v>
      </c>
      <c r="K28" s="381">
        <v>0</v>
      </c>
      <c r="L28" s="381">
        <v>0</v>
      </c>
      <c r="M28" s="381">
        <v>0</v>
      </c>
      <c r="N28" s="31">
        <f t="shared" si="0"/>
        <v>32897.3</v>
      </c>
      <c r="O28" s="30"/>
      <c r="P28" t="s">
        <v>1811</v>
      </c>
    </row>
    <row r="29" spans="1:14" ht="45.75" customHeight="1">
      <c r="A29" s="39" t="s">
        <v>1810</v>
      </c>
      <c r="B29" s="36"/>
      <c r="C29" s="38" t="s">
        <v>1809</v>
      </c>
      <c r="D29" s="373">
        <v>2230684.3</v>
      </c>
      <c r="E29" s="373">
        <v>2170189.2</v>
      </c>
      <c r="F29" s="373">
        <v>1484187.3</v>
      </c>
      <c r="G29" s="373">
        <v>65136.1</v>
      </c>
      <c r="H29" s="373">
        <v>60495.1</v>
      </c>
      <c r="I29" s="373">
        <v>41228.600000000006</v>
      </c>
      <c r="J29" s="373">
        <v>39750.8</v>
      </c>
      <c r="K29" s="373">
        <v>11846.2</v>
      </c>
      <c r="L29" s="373">
        <v>9640.099999999999</v>
      </c>
      <c r="M29" s="373">
        <v>1477.8</v>
      </c>
      <c r="N29" s="37">
        <f t="shared" si="0"/>
        <v>2271912.9</v>
      </c>
    </row>
    <row r="30" spans="1:14" ht="27" customHeight="1">
      <c r="A30" s="36" t="s">
        <v>1808</v>
      </c>
      <c r="B30" s="36"/>
      <c r="C30" s="35" t="s">
        <v>1807</v>
      </c>
      <c r="D30" s="393">
        <v>958723</v>
      </c>
      <c r="E30" s="393">
        <v>906355.4</v>
      </c>
      <c r="F30" s="393">
        <v>502307.9</v>
      </c>
      <c r="G30" s="393">
        <v>27090.5</v>
      </c>
      <c r="H30" s="393">
        <v>52367.6</v>
      </c>
      <c r="I30" s="393">
        <v>20343.4</v>
      </c>
      <c r="J30" s="393">
        <v>20202.7</v>
      </c>
      <c r="K30" s="393">
        <v>9419.9</v>
      </c>
      <c r="L30" s="393">
        <v>2501.2</v>
      </c>
      <c r="M30" s="393">
        <v>140.7</v>
      </c>
      <c r="N30" s="34">
        <f t="shared" si="0"/>
        <v>979066.4</v>
      </c>
    </row>
    <row r="31" spans="1:19" ht="54" customHeight="1">
      <c r="A31" s="33" t="s">
        <v>1806</v>
      </c>
      <c r="B31" s="33" t="s">
        <v>266</v>
      </c>
      <c r="C31" s="32" t="s">
        <v>1805</v>
      </c>
      <c r="D31" s="381">
        <v>776882.4</v>
      </c>
      <c r="E31" s="381">
        <v>757714.8</v>
      </c>
      <c r="F31" s="381">
        <v>423443</v>
      </c>
      <c r="G31" s="381">
        <v>25228.6</v>
      </c>
      <c r="H31" s="381">
        <v>19167.6</v>
      </c>
      <c r="I31" s="381">
        <v>20343.4</v>
      </c>
      <c r="J31" s="381">
        <v>20202.7</v>
      </c>
      <c r="K31" s="381">
        <v>9419.9</v>
      </c>
      <c r="L31" s="381">
        <v>2501.2</v>
      </c>
      <c r="M31" s="381">
        <v>140.7</v>
      </c>
      <c r="N31" s="31">
        <f t="shared" si="0"/>
        <v>797225.8</v>
      </c>
      <c r="O31" s="30"/>
      <c r="P31" t="s">
        <v>1805</v>
      </c>
    </row>
    <row r="32" spans="1:19" ht="32.25" customHeight="1">
      <c r="A32" s="33" t="s">
        <v>1804</v>
      </c>
      <c r="B32" s="33" t="s">
        <v>585</v>
      </c>
      <c r="C32" s="32" t="s">
        <v>1803</v>
      </c>
      <c r="D32" s="355">
        <v>12115.1</v>
      </c>
      <c r="E32" s="355">
        <v>12115.1</v>
      </c>
      <c r="F32" s="355">
        <v>0</v>
      </c>
      <c r="G32" s="355">
        <v>0</v>
      </c>
      <c r="H32" s="355">
        <v>0</v>
      </c>
      <c r="I32" s="355">
        <v>0</v>
      </c>
      <c r="J32" s="355">
        <v>0</v>
      </c>
      <c r="K32" s="355">
        <v>0</v>
      </c>
      <c r="L32" s="355">
        <v>0</v>
      </c>
      <c r="M32" s="355">
        <v>0</v>
      </c>
      <c r="N32" s="31">
        <f t="shared" si="0"/>
        <v>12115.1</v>
      </c>
      <c r="O32" s="30"/>
      <c r="P32" t="s">
        <v>1803</v>
      </c>
    </row>
    <row r="33" spans="1:19" ht="48" customHeight="1">
      <c r="A33" s="33" t="s">
        <v>1802</v>
      </c>
      <c r="B33" s="33" t="s">
        <v>649</v>
      </c>
      <c r="C33" s="32" t="s">
        <v>1801</v>
      </c>
      <c r="D33" s="372">
        <v>113471.2</v>
      </c>
      <c r="E33" s="372">
        <v>113471.2</v>
      </c>
      <c r="F33" s="372">
        <v>64423.2</v>
      </c>
      <c r="G33" s="372">
        <v>1348.8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31">
        <f t="shared" si="0"/>
        <v>113471.2</v>
      </c>
      <c r="O33" s="30"/>
      <c r="P33" t="s">
        <v>1801</v>
      </c>
    </row>
    <row r="34" spans="1:19" ht="57.75" customHeight="1">
      <c r="A34" s="33" t="s">
        <v>1800</v>
      </c>
      <c r="B34" s="33" t="s">
        <v>1008</v>
      </c>
      <c r="C34" s="32" t="s">
        <v>1799</v>
      </c>
      <c r="D34" s="355">
        <v>21904.3</v>
      </c>
      <c r="E34" s="355">
        <v>21704.3</v>
      </c>
      <c r="F34" s="355">
        <v>14441.7</v>
      </c>
      <c r="G34" s="355">
        <v>476.7</v>
      </c>
      <c r="H34" s="355">
        <v>200</v>
      </c>
      <c r="I34" s="355">
        <v>0</v>
      </c>
      <c r="J34" s="355">
        <v>0</v>
      </c>
      <c r="K34" s="355">
        <v>0</v>
      </c>
      <c r="L34" s="355">
        <v>0</v>
      </c>
      <c r="M34" s="355">
        <v>0</v>
      </c>
      <c r="N34" s="31">
        <f t="shared" si="0"/>
        <v>21904.3</v>
      </c>
      <c r="O34" s="30"/>
      <c r="P34" t="s">
        <v>1799</v>
      </c>
    </row>
    <row r="35" spans="1:19" ht="34.5" customHeight="1">
      <c r="A35" s="33" t="s">
        <v>1798</v>
      </c>
      <c r="B35" s="33" t="s">
        <v>623</v>
      </c>
      <c r="C35" s="32" t="s">
        <v>1797</v>
      </c>
      <c r="D35" s="381">
        <v>33000</v>
      </c>
      <c r="E35" s="381">
        <v>0</v>
      </c>
      <c r="F35" s="381">
        <v>0</v>
      </c>
      <c r="G35" s="381">
        <v>0</v>
      </c>
      <c r="H35" s="381">
        <v>33000</v>
      </c>
      <c r="I35" s="381">
        <v>0</v>
      </c>
      <c r="J35" s="381">
        <v>0</v>
      </c>
      <c r="K35" s="381">
        <v>0</v>
      </c>
      <c r="L35" s="381">
        <v>0</v>
      </c>
      <c r="M35" s="381">
        <v>0</v>
      </c>
      <c r="N35" s="31">
        <f t="shared" si="0"/>
        <v>33000</v>
      </c>
      <c r="O35" s="30"/>
      <c r="P35" t="s">
        <v>1797</v>
      </c>
    </row>
    <row r="36" spans="1:19" ht="33" customHeight="1">
      <c r="A36" s="33" t="s">
        <v>1796</v>
      </c>
      <c r="B36" s="33" t="s">
        <v>781</v>
      </c>
      <c r="C36" s="32" t="s">
        <v>1795</v>
      </c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1">
        <f t="shared" si="0"/>
        <v>0</v>
      </c>
      <c r="O36" s="30"/>
      <c r="P36" t="s">
        <v>1795</v>
      </c>
    </row>
    <row r="37" spans="1:19" ht="60" customHeight="1">
      <c r="A37" s="33" t="s">
        <v>1794</v>
      </c>
      <c r="B37" s="33" t="s">
        <v>497</v>
      </c>
      <c r="C37" s="32" t="s">
        <v>1793</v>
      </c>
      <c r="D37" s="355">
        <v>1350</v>
      </c>
      <c r="E37" s="355">
        <v>1350</v>
      </c>
      <c r="F37" s="355">
        <v>0</v>
      </c>
      <c r="G37" s="355">
        <v>36.4</v>
      </c>
      <c r="H37" s="355">
        <v>0</v>
      </c>
      <c r="I37" s="355">
        <v>0</v>
      </c>
      <c r="J37" s="355">
        <v>0</v>
      </c>
      <c r="K37" s="355">
        <v>0</v>
      </c>
      <c r="L37" s="355">
        <v>0</v>
      </c>
      <c r="M37" s="355">
        <v>0</v>
      </c>
      <c r="N37" s="31">
        <f t="shared" si="0"/>
        <v>1350</v>
      </c>
      <c r="O37" s="30"/>
      <c r="P37" t="s">
        <v>1793</v>
      </c>
    </row>
    <row r="38" spans="1:14" ht="30" customHeight="1">
      <c r="A38" s="36" t="s">
        <v>1792</v>
      </c>
      <c r="B38" s="36"/>
      <c r="C38" s="35" t="s">
        <v>1791</v>
      </c>
      <c r="D38" s="399">
        <v>1271961.3</v>
      </c>
      <c r="E38" s="399">
        <v>1263833.8</v>
      </c>
      <c r="F38" s="399">
        <v>981879.4</v>
      </c>
      <c r="G38" s="399">
        <v>38045.6</v>
      </c>
      <c r="H38" s="399">
        <v>8127.5</v>
      </c>
      <c r="I38" s="399">
        <v>20885.2</v>
      </c>
      <c r="J38" s="399">
        <v>19548.1</v>
      </c>
      <c r="K38" s="399">
        <v>2426.3</v>
      </c>
      <c r="L38" s="399">
        <v>7138.9</v>
      </c>
      <c r="M38" s="399">
        <v>1337.1</v>
      </c>
      <c r="N38" s="34">
        <f t="shared" si="0"/>
        <v>1292846.5</v>
      </c>
    </row>
    <row r="39" spans="1:19" ht="30" customHeight="1">
      <c r="A39" s="33" t="s">
        <v>1790</v>
      </c>
      <c r="B39" s="33" t="s">
        <v>1650</v>
      </c>
      <c r="C39" s="32" t="s">
        <v>1789</v>
      </c>
      <c r="D39" s="381">
        <v>1162060.6</v>
      </c>
      <c r="E39" s="381">
        <v>1162060.6</v>
      </c>
      <c r="F39" s="381">
        <v>906473.4</v>
      </c>
      <c r="G39" s="381">
        <v>38045.6</v>
      </c>
      <c r="H39" s="381">
        <v>0</v>
      </c>
      <c r="I39" s="381">
        <v>20885.2</v>
      </c>
      <c r="J39" s="381">
        <v>19548.1</v>
      </c>
      <c r="K39" s="381">
        <v>2426.3</v>
      </c>
      <c r="L39" s="381">
        <v>7138.9</v>
      </c>
      <c r="M39" s="381">
        <v>1337.1</v>
      </c>
      <c r="N39" s="31">
        <f t="shared" si="0"/>
        <v>1182945.8</v>
      </c>
      <c r="O39" s="30"/>
      <c r="P39" t="s">
        <v>1789</v>
      </c>
    </row>
    <row r="40" spans="1:19" ht="21" customHeight="1">
      <c r="A40" s="33" t="s">
        <v>1788</v>
      </c>
      <c r="B40" s="33" t="s">
        <v>1650</v>
      </c>
      <c r="C40" s="32" t="s">
        <v>1787</v>
      </c>
      <c r="D40" s="372">
        <v>101068.5</v>
      </c>
      <c r="E40" s="372">
        <v>101068.5</v>
      </c>
      <c r="F40" s="372">
        <v>75406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1">
        <f t="shared" si="0"/>
        <v>101068.5</v>
      </c>
      <c r="O40" s="30"/>
      <c r="P40" t="s">
        <v>1787</v>
      </c>
    </row>
    <row r="41" spans="1:19" ht="67.5" customHeight="1">
      <c r="A41" s="33" t="s">
        <v>1786</v>
      </c>
      <c r="B41" s="33" t="s">
        <v>1122</v>
      </c>
      <c r="C41" s="32" t="s">
        <v>1785</v>
      </c>
      <c r="D41" s="31">
        <v>7313.4</v>
      </c>
      <c r="E41" s="31">
        <v>0</v>
      </c>
      <c r="F41" s="31">
        <v>0</v>
      </c>
      <c r="G41" s="31">
        <v>0</v>
      </c>
      <c r="H41" s="31">
        <v>7313.4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f t="shared" si="0"/>
        <v>7313.4</v>
      </c>
      <c r="O41" s="30"/>
      <c r="P41" t="s">
        <v>1785</v>
      </c>
    </row>
    <row r="42" spans="1:19" ht="36" customHeight="1">
      <c r="A42" s="33" t="s">
        <v>1784</v>
      </c>
      <c r="B42" s="33" t="s">
        <v>497</v>
      </c>
      <c r="C42" s="32" t="s">
        <v>1783</v>
      </c>
      <c r="D42" s="31">
        <v>814.1</v>
      </c>
      <c r="E42" s="31">
        <v>0</v>
      </c>
      <c r="F42" s="31">
        <v>0</v>
      </c>
      <c r="G42" s="31">
        <v>0</v>
      </c>
      <c r="H42" s="31">
        <v>814.1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f t="shared" si="0"/>
        <v>814.1</v>
      </c>
      <c r="O42" s="30"/>
      <c r="P42" t="s">
        <v>1783</v>
      </c>
    </row>
    <row r="43" spans="1:19" ht="44.25" customHeight="1">
      <c r="A43" s="33" t="s">
        <v>1782</v>
      </c>
      <c r="B43" s="33" t="s">
        <v>441</v>
      </c>
      <c r="C43" s="32" t="s">
        <v>1781</v>
      </c>
      <c r="D43" s="31">
        <v>704.7</v>
      </c>
      <c r="E43" s="31">
        <v>704.7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f t="shared" si="0"/>
        <v>704.7</v>
      </c>
      <c r="O43" s="30"/>
      <c r="P43" t="s">
        <v>1781</v>
      </c>
    </row>
    <row r="44" spans="1:14" ht="72.75" customHeight="1">
      <c r="A44" s="39" t="s">
        <v>1780</v>
      </c>
      <c r="B44" s="36"/>
      <c r="C44" s="38" t="s">
        <v>1779</v>
      </c>
      <c r="D44" s="370">
        <v>459161.2</v>
      </c>
      <c r="E44" s="370">
        <v>459161.2</v>
      </c>
      <c r="F44" s="370">
        <v>376361.4</v>
      </c>
      <c r="G44" s="370">
        <v>0</v>
      </c>
      <c r="H44" s="370">
        <v>0</v>
      </c>
      <c r="I44" s="370">
        <v>0</v>
      </c>
      <c r="J44" s="370">
        <v>0</v>
      </c>
      <c r="K44" s="370">
        <v>0</v>
      </c>
      <c r="L44" s="370">
        <v>0</v>
      </c>
      <c r="M44" s="370">
        <v>0</v>
      </c>
      <c r="N44" s="37">
        <f t="shared" si="0"/>
        <v>459161.2</v>
      </c>
    </row>
    <row r="45" spans="1:14" ht="46.5" customHeight="1">
      <c r="A45" s="36" t="s">
        <v>1778</v>
      </c>
      <c r="B45" s="36"/>
      <c r="C45" s="35" t="s">
        <v>1777</v>
      </c>
      <c r="D45" s="393">
        <v>459161.2</v>
      </c>
      <c r="E45" s="393">
        <v>459161.2</v>
      </c>
      <c r="F45" s="393">
        <v>376361.4</v>
      </c>
      <c r="G45" s="393">
        <v>0</v>
      </c>
      <c r="H45" s="393">
        <v>0</v>
      </c>
      <c r="I45" s="393">
        <v>0</v>
      </c>
      <c r="J45" s="393">
        <v>0</v>
      </c>
      <c r="K45" s="393">
        <v>0</v>
      </c>
      <c r="L45" s="393">
        <v>0</v>
      </c>
      <c r="M45" s="393">
        <v>0</v>
      </c>
      <c r="N45" s="34">
        <f t="shared" si="0"/>
        <v>459161.2</v>
      </c>
    </row>
    <row r="46" spans="1:19" ht="30" customHeight="1">
      <c r="A46" s="33" t="s">
        <v>1776</v>
      </c>
      <c r="B46" s="33" t="s">
        <v>266</v>
      </c>
      <c r="C46" s="32" t="s">
        <v>1775</v>
      </c>
      <c r="D46" s="381">
        <v>459161.2</v>
      </c>
      <c r="E46" s="381">
        <v>459161.2</v>
      </c>
      <c r="F46" s="381">
        <v>376361.4</v>
      </c>
      <c r="G46" s="381">
        <v>0</v>
      </c>
      <c r="H46" s="381">
        <v>0</v>
      </c>
      <c r="I46" s="381">
        <v>0</v>
      </c>
      <c r="J46" s="381">
        <v>0</v>
      </c>
      <c r="K46" s="381">
        <v>0</v>
      </c>
      <c r="L46" s="381">
        <v>0</v>
      </c>
      <c r="M46" s="381">
        <v>0</v>
      </c>
      <c r="N46" s="31">
        <f t="shared" si="0"/>
        <v>459161.2</v>
      </c>
      <c r="O46" s="30"/>
      <c r="P46" t="s">
        <v>1775</v>
      </c>
    </row>
    <row r="47" spans="1:14" ht="28.5" customHeight="1">
      <c r="A47" s="39" t="s">
        <v>1774</v>
      </c>
      <c r="B47" s="36"/>
      <c r="C47" s="38" t="s">
        <v>1773</v>
      </c>
      <c r="D47" s="373">
        <v>12699795.1</v>
      </c>
      <c r="E47" s="373">
        <v>12463595.1</v>
      </c>
      <c r="F47" s="373">
        <v>11443293.7</v>
      </c>
      <c r="G47" s="373">
        <v>351881.9</v>
      </c>
      <c r="H47" s="373">
        <v>236200</v>
      </c>
      <c r="I47" s="373">
        <v>3000000</v>
      </c>
      <c r="J47" s="373">
        <v>3000000</v>
      </c>
      <c r="K47" s="373">
        <v>1102709.4</v>
      </c>
      <c r="L47" s="373">
        <v>0</v>
      </c>
      <c r="M47" s="373">
        <v>0</v>
      </c>
      <c r="N47" s="37">
        <f t="shared" si="0"/>
        <v>15699795.1</v>
      </c>
    </row>
    <row r="48" spans="1:14" ht="27">
      <c r="A48" s="36" t="s">
        <v>1772</v>
      </c>
      <c r="B48" s="36"/>
      <c r="C48" s="35" t="s">
        <v>1771</v>
      </c>
      <c r="D48" s="393">
        <v>12699795.1</v>
      </c>
      <c r="E48" s="393">
        <v>12463595.1</v>
      </c>
      <c r="F48" s="393">
        <v>11443293.7</v>
      </c>
      <c r="G48" s="393">
        <v>351881.9</v>
      </c>
      <c r="H48" s="393">
        <v>236200</v>
      </c>
      <c r="I48" s="393">
        <v>3000000</v>
      </c>
      <c r="J48" s="393">
        <v>3000000</v>
      </c>
      <c r="K48" s="393">
        <v>1102709.4</v>
      </c>
      <c r="L48" s="393">
        <v>0</v>
      </c>
      <c r="M48" s="393">
        <v>0</v>
      </c>
      <c r="N48" s="34">
        <f t="shared" si="0"/>
        <v>15699795.1</v>
      </c>
    </row>
    <row r="49" spans="1:19" ht="54.75" customHeight="1">
      <c r="A49" s="33" t="s">
        <v>1770</v>
      </c>
      <c r="B49" s="33" t="s">
        <v>677</v>
      </c>
      <c r="C49" s="32" t="s">
        <v>1769</v>
      </c>
      <c r="D49" s="381">
        <v>12696795.1</v>
      </c>
      <c r="E49" s="381">
        <v>12460595.1</v>
      </c>
      <c r="F49" s="381">
        <v>11443293.7</v>
      </c>
      <c r="G49" s="381">
        <v>351881.9</v>
      </c>
      <c r="H49" s="381">
        <v>236200</v>
      </c>
      <c r="I49" s="381">
        <v>3000000</v>
      </c>
      <c r="J49" s="381">
        <v>3000000</v>
      </c>
      <c r="K49" s="381">
        <v>1102709.4</v>
      </c>
      <c r="L49" s="381">
        <v>0</v>
      </c>
      <c r="M49" s="381">
        <v>0</v>
      </c>
      <c r="N49" s="31">
        <f t="shared" si="0"/>
        <v>15696795.1</v>
      </c>
      <c r="O49" s="30"/>
      <c r="P49" t="s">
        <v>1769</v>
      </c>
    </row>
    <row r="50" spans="1:19" ht="31.5" customHeight="1">
      <c r="A50" s="33" t="s">
        <v>1768</v>
      </c>
      <c r="B50" s="33" t="s">
        <v>677</v>
      </c>
      <c r="C50" s="32" t="s">
        <v>1767</v>
      </c>
      <c r="D50" s="355">
        <v>3000</v>
      </c>
      <c r="E50" s="355">
        <v>3000</v>
      </c>
      <c r="F50" s="355">
        <v>0</v>
      </c>
      <c r="G50" s="355">
        <v>0</v>
      </c>
      <c r="H50" s="355">
        <v>0</v>
      </c>
      <c r="I50" s="355">
        <v>0</v>
      </c>
      <c r="J50" s="355">
        <v>0</v>
      </c>
      <c r="K50" s="355">
        <v>0</v>
      </c>
      <c r="L50" s="355">
        <v>0</v>
      </c>
      <c r="M50" s="355">
        <v>0</v>
      </c>
      <c r="N50" s="31">
        <f t="shared" si="0"/>
        <v>3000</v>
      </c>
      <c r="O50" s="30"/>
      <c r="P50" t="s">
        <v>1767</v>
      </c>
    </row>
    <row r="51" spans="1:14" ht="13.5">
      <c r="A51" s="39" t="s">
        <v>1766</v>
      </c>
      <c r="B51" s="36"/>
      <c r="C51" s="38" t="s">
        <v>1765</v>
      </c>
      <c r="D51" s="373">
        <v>1329692.4</v>
      </c>
      <c r="E51" s="373">
        <v>1289692.4</v>
      </c>
      <c r="F51" s="373">
        <v>1062308</v>
      </c>
      <c r="G51" s="373">
        <v>13168.1</v>
      </c>
      <c r="H51" s="373">
        <v>40000</v>
      </c>
      <c r="I51" s="373">
        <v>943371</v>
      </c>
      <c r="J51" s="373">
        <v>885204.9</v>
      </c>
      <c r="K51" s="373">
        <v>610758.1</v>
      </c>
      <c r="L51" s="373">
        <v>13967.9</v>
      </c>
      <c r="M51" s="373">
        <v>58166.1</v>
      </c>
      <c r="N51" s="37">
        <f t="shared" si="0"/>
        <v>2273063.4</v>
      </c>
    </row>
    <row r="52" spans="1:14" ht="13.5">
      <c r="A52" s="36" t="s">
        <v>1764</v>
      </c>
      <c r="B52" s="36"/>
      <c r="C52" s="35" t="s">
        <v>1763</v>
      </c>
      <c r="D52" s="393">
        <v>1329692.4</v>
      </c>
      <c r="E52" s="393">
        <v>1289692.4</v>
      </c>
      <c r="F52" s="393">
        <v>1062308</v>
      </c>
      <c r="G52" s="393">
        <v>13168.1</v>
      </c>
      <c r="H52" s="393">
        <v>40000</v>
      </c>
      <c r="I52" s="393">
        <v>943371</v>
      </c>
      <c r="J52" s="393">
        <v>885204.9</v>
      </c>
      <c r="K52" s="393">
        <v>610758.1</v>
      </c>
      <c r="L52" s="393">
        <v>13967.9</v>
      </c>
      <c r="M52" s="393">
        <v>58166.1</v>
      </c>
      <c r="N52" s="34">
        <f t="shared" si="0"/>
        <v>2273063.4</v>
      </c>
    </row>
    <row r="53" spans="1:19" ht="31.5" customHeight="1">
      <c r="A53" s="33" t="s">
        <v>1762</v>
      </c>
      <c r="B53" s="33" t="s">
        <v>677</v>
      </c>
      <c r="C53" s="32" t="s">
        <v>1761</v>
      </c>
      <c r="D53" s="381">
        <v>1329692.4</v>
      </c>
      <c r="E53" s="381">
        <v>1289692.4</v>
      </c>
      <c r="F53" s="381">
        <v>1062308</v>
      </c>
      <c r="G53" s="381">
        <v>13168.1</v>
      </c>
      <c r="H53" s="381">
        <v>40000</v>
      </c>
      <c r="I53" s="381">
        <v>943371</v>
      </c>
      <c r="J53" s="381">
        <v>885204.9</v>
      </c>
      <c r="K53" s="381">
        <v>610758.1</v>
      </c>
      <c r="L53" s="381">
        <v>13967.9</v>
      </c>
      <c r="M53" s="381">
        <v>58166.1</v>
      </c>
      <c r="N53" s="31">
        <f t="shared" si="0"/>
        <v>2273063.4</v>
      </c>
      <c r="O53" s="30"/>
      <c r="P53" t="s">
        <v>1761</v>
      </c>
    </row>
    <row r="54" spans="1:14" ht="13.5">
      <c r="A54" s="39" t="s">
        <v>1760</v>
      </c>
      <c r="B54" s="36"/>
      <c r="C54" s="38" t="s">
        <v>1759</v>
      </c>
      <c r="D54" s="373">
        <v>314445.5</v>
      </c>
      <c r="E54" s="373">
        <v>313463.1</v>
      </c>
      <c r="F54" s="373">
        <v>248313.9</v>
      </c>
      <c r="G54" s="373">
        <v>5068</v>
      </c>
      <c r="H54" s="373">
        <v>982.4</v>
      </c>
      <c r="I54" s="373">
        <v>0</v>
      </c>
      <c r="J54" s="373">
        <v>0</v>
      </c>
      <c r="K54" s="373">
        <v>0</v>
      </c>
      <c r="L54" s="373">
        <v>0</v>
      </c>
      <c r="M54" s="373">
        <v>0</v>
      </c>
      <c r="N54" s="37">
        <f t="shared" si="0"/>
        <v>314445.5</v>
      </c>
    </row>
    <row r="55" spans="1:14" ht="13.5">
      <c r="A55" s="36" t="s">
        <v>1758</v>
      </c>
      <c r="B55" s="36"/>
      <c r="C55" s="35" t="s">
        <v>1757</v>
      </c>
      <c r="D55" s="393">
        <v>314445.5</v>
      </c>
      <c r="E55" s="393">
        <v>313463.1</v>
      </c>
      <c r="F55" s="393">
        <v>248313.9</v>
      </c>
      <c r="G55" s="393">
        <v>5068</v>
      </c>
      <c r="H55" s="393">
        <v>982.4</v>
      </c>
      <c r="I55" s="393">
        <v>0</v>
      </c>
      <c r="J55" s="393">
        <v>0</v>
      </c>
      <c r="K55" s="393">
        <v>0</v>
      </c>
      <c r="L55" s="393">
        <v>0</v>
      </c>
      <c r="M55" s="393">
        <v>0</v>
      </c>
      <c r="N55" s="34">
        <f t="shared" si="0"/>
        <v>314445.5</v>
      </c>
    </row>
    <row r="56" spans="1:19" ht="25.5">
      <c r="A56" s="33" t="s">
        <v>1756</v>
      </c>
      <c r="B56" s="33" t="s">
        <v>677</v>
      </c>
      <c r="C56" s="32" t="s">
        <v>1755</v>
      </c>
      <c r="D56" s="381">
        <v>314445.5</v>
      </c>
      <c r="E56" s="381">
        <v>313463.1</v>
      </c>
      <c r="F56" s="381">
        <v>248313.9</v>
      </c>
      <c r="G56" s="381">
        <v>5068</v>
      </c>
      <c r="H56" s="381">
        <v>982.4</v>
      </c>
      <c r="I56" s="381">
        <v>0</v>
      </c>
      <c r="J56" s="381">
        <v>0</v>
      </c>
      <c r="K56" s="381">
        <v>0</v>
      </c>
      <c r="L56" s="381">
        <v>0</v>
      </c>
      <c r="M56" s="381">
        <v>0</v>
      </c>
      <c r="N56" s="31">
        <f t="shared" si="0"/>
        <v>314445.5</v>
      </c>
      <c r="O56" s="30"/>
      <c r="P56" t="s">
        <v>1755</v>
      </c>
    </row>
    <row r="57" spans="1:14" ht="16.5" customHeight="1">
      <c r="A57" s="39" t="s">
        <v>1754</v>
      </c>
      <c r="B57" s="36"/>
      <c r="C57" s="38" t="s">
        <v>1753</v>
      </c>
      <c r="D57" s="373">
        <v>291413.5</v>
      </c>
      <c r="E57" s="373">
        <v>290913.5</v>
      </c>
      <c r="F57" s="373">
        <v>224438.1</v>
      </c>
      <c r="G57" s="373">
        <v>4556</v>
      </c>
      <c r="H57" s="373">
        <v>500</v>
      </c>
      <c r="I57" s="373">
        <v>0</v>
      </c>
      <c r="J57" s="373">
        <v>0</v>
      </c>
      <c r="K57" s="373">
        <v>0</v>
      </c>
      <c r="L57" s="373">
        <v>0</v>
      </c>
      <c r="M57" s="373">
        <v>0</v>
      </c>
      <c r="N57" s="37">
        <f t="shared" si="0"/>
        <v>291413.5</v>
      </c>
    </row>
    <row r="58" spans="1:14" ht="27">
      <c r="A58" s="36" t="s">
        <v>1752</v>
      </c>
      <c r="B58" s="36"/>
      <c r="C58" s="35" t="s">
        <v>1751</v>
      </c>
      <c r="D58" s="370">
        <v>291413.5</v>
      </c>
      <c r="E58" s="370">
        <v>290913.5</v>
      </c>
      <c r="F58" s="370">
        <v>224438.1</v>
      </c>
      <c r="G58" s="370">
        <v>4556</v>
      </c>
      <c r="H58" s="370">
        <v>500</v>
      </c>
      <c r="I58" s="370">
        <v>0</v>
      </c>
      <c r="J58" s="370">
        <v>0</v>
      </c>
      <c r="K58" s="370">
        <v>0</v>
      </c>
      <c r="L58" s="370">
        <v>0</v>
      </c>
      <c r="M58" s="370">
        <v>0</v>
      </c>
      <c r="N58" s="34">
        <f t="shared" si="0"/>
        <v>291413.5</v>
      </c>
    </row>
    <row r="59" spans="1:19" ht="34.5" customHeight="1">
      <c r="A59" s="33" t="s">
        <v>1750</v>
      </c>
      <c r="B59" s="33" t="s">
        <v>677</v>
      </c>
      <c r="C59" s="32" t="s">
        <v>1749</v>
      </c>
      <c r="D59" s="392">
        <v>202888.9</v>
      </c>
      <c r="E59" s="392">
        <v>202388.9</v>
      </c>
      <c r="F59" s="392">
        <v>155550</v>
      </c>
      <c r="G59" s="392">
        <v>4083.5</v>
      </c>
      <c r="H59" s="392">
        <v>500</v>
      </c>
      <c r="I59" s="392">
        <v>0</v>
      </c>
      <c r="J59" s="392">
        <v>0</v>
      </c>
      <c r="K59" s="392">
        <v>0</v>
      </c>
      <c r="L59" s="392">
        <v>0</v>
      </c>
      <c r="M59" s="392">
        <v>0</v>
      </c>
      <c r="N59" s="31">
        <f t="shared" si="0"/>
        <v>202888.9</v>
      </c>
      <c r="O59" s="30"/>
      <c r="P59" t="s">
        <v>1749</v>
      </c>
    </row>
    <row r="60" spans="1:19" ht="34.5" customHeight="1">
      <c r="A60" s="33" t="s">
        <v>1748</v>
      </c>
      <c r="B60" s="33" t="s">
        <v>677</v>
      </c>
      <c r="C60" s="32" t="s">
        <v>1747</v>
      </c>
      <c r="D60" s="381">
        <v>88524.6</v>
      </c>
      <c r="E60" s="381">
        <v>88524.6</v>
      </c>
      <c r="F60" s="381">
        <v>68888.1</v>
      </c>
      <c r="G60" s="381">
        <v>472.5</v>
      </c>
      <c r="H60" s="381">
        <v>0</v>
      </c>
      <c r="I60" s="381">
        <v>0</v>
      </c>
      <c r="J60" s="381">
        <v>0</v>
      </c>
      <c r="K60" s="381">
        <v>0</v>
      </c>
      <c r="L60" s="381">
        <v>0</v>
      </c>
      <c r="M60" s="381">
        <v>0</v>
      </c>
      <c r="N60" s="31">
        <f t="shared" si="0"/>
        <v>88524.6</v>
      </c>
      <c r="O60" s="30"/>
      <c r="P60" t="s">
        <v>1747</v>
      </c>
    </row>
    <row r="61" spans="1:14" ht="13.5">
      <c r="A61" s="39" t="s">
        <v>1746</v>
      </c>
      <c r="B61" s="36"/>
      <c r="C61" s="38" t="s">
        <v>1744</v>
      </c>
      <c r="D61" s="373">
        <v>7554821.9</v>
      </c>
      <c r="E61" s="373">
        <v>7538923.9</v>
      </c>
      <c r="F61" s="373">
        <v>5548051.3</v>
      </c>
      <c r="G61" s="373">
        <v>177098.3</v>
      </c>
      <c r="H61" s="373">
        <v>15898</v>
      </c>
      <c r="I61" s="373">
        <v>10890.3</v>
      </c>
      <c r="J61" s="373">
        <v>9890.3</v>
      </c>
      <c r="K61" s="373">
        <v>4300</v>
      </c>
      <c r="L61" s="373">
        <v>1945</v>
      </c>
      <c r="M61" s="373">
        <v>1000</v>
      </c>
      <c r="N61" s="37">
        <f t="shared" si="0"/>
        <v>7565712.2</v>
      </c>
    </row>
    <row r="62" spans="1:14" ht="13.5">
      <c r="A62" s="36" t="s">
        <v>1745</v>
      </c>
      <c r="B62" s="36"/>
      <c r="C62" s="35" t="s">
        <v>1744</v>
      </c>
      <c r="D62" s="393">
        <v>7554821.9</v>
      </c>
      <c r="E62" s="393">
        <v>7538923.9</v>
      </c>
      <c r="F62" s="393">
        <v>5548051.3</v>
      </c>
      <c r="G62" s="393">
        <v>177098.3</v>
      </c>
      <c r="H62" s="393">
        <v>15898</v>
      </c>
      <c r="I62" s="393">
        <v>10890.3</v>
      </c>
      <c r="J62" s="393">
        <v>9890.3</v>
      </c>
      <c r="K62" s="393">
        <v>4300</v>
      </c>
      <c r="L62" s="393">
        <v>1945</v>
      </c>
      <c r="M62" s="393">
        <v>1000</v>
      </c>
      <c r="N62" s="34">
        <f t="shared" si="0"/>
        <v>7565712.2</v>
      </c>
    </row>
    <row r="63" spans="1:19" ht="45" customHeight="1">
      <c r="A63" s="33" t="s">
        <v>1743</v>
      </c>
      <c r="B63" s="33" t="s">
        <v>1740</v>
      </c>
      <c r="C63" s="32" t="s">
        <v>1742</v>
      </c>
      <c r="D63" s="381">
        <v>7408586.9</v>
      </c>
      <c r="E63" s="381">
        <v>7393528.9</v>
      </c>
      <c r="F63" s="381">
        <v>5440415.2</v>
      </c>
      <c r="G63" s="381">
        <v>175548.5</v>
      </c>
      <c r="H63" s="381">
        <v>15058</v>
      </c>
      <c r="I63" s="381">
        <v>10890.3</v>
      </c>
      <c r="J63" s="381">
        <v>9890.3</v>
      </c>
      <c r="K63" s="381">
        <v>4300</v>
      </c>
      <c r="L63" s="381">
        <v>1945</v>
      </c>
      <c r="M63" s="381">
        <v>1000</v>
      </c>
      <c r="N63" s="31">
        <f t="shared" si="0"/>
        <v>7419477.2</v>
      </c>
      <c r="O63" s="30"/>
      <c r="P63" t="s">
        <v>1742</v>
      </c>
    </row>
    <row r="64" spans="1:19" ht="31.5" customHeight="1">
      <c r="A64" s="33" t="s">
        <v>1741</v>
      </c>
      <c r="B64" s="33" t="s">
        <v>1740</v>
      </c>
      <c r="C64" s="32" t="s">
        <v>1739</v>
      </c>
      <c r="D64" s="31">
        <v>146235</v>
      </c>
      <c r="E64" s="31">
        <v>145395</v>
      </c>
      <c r="F64" s="31">
        <v>107636.1</v>
      </c>
      <c r="G64" s="31">
        <v>1549.8</v>
      </c>
      <c r="H64" s="31">
        <v>840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f t="shared" si="0"/>
        <v>146235</v>
      </c>
      <c r="O64" s="30"/>
      <c r="P64" t="s">
        <v>1739</v>
      </c>
    </row>
    <row r="65" spans="1:14" ht="33" customHeight="1">
      <c r="A65" s="39" t="s">
        <v>1738</v>
      </c>
      <c r="B65" s="36"/>
      <c r="C65" s="38" t="s">
        <v>1737</v>
      </c>
      <c r="D65" s="370">
        <v>7870.7</v>
      </c>
      <c r="E65" s="370">
        <v>7870.7</v>
      </c>
      <c r="F65" s="370">
        <v>4025.2</v>
      </c>
      <c r="G65" s="370">
        <v>0</v>
      </c>
      <c r="H65" s="370">
        <v>0</v>
      </c>
      <c r="I65" s="370">
        <v>3000</v>
      </c>
      <c r="J65" s="370">
        <v>3000</v>
      </c>
      <c r="K65" s="370">
        <v>3000</v>
      </c>
      <c r="L65" s="370">
        <v>0</v>
      </c>
      <c r="M65" s="370">
        <v>0</v>
      </c>
      <c r="N65" s="37">
        <f t="shared" si="0"/>
        <v>10870.7</v>
      </c>
    </row>
    <row r="66" spans="1:14" ht="32.25" customHeight="1">
      <c r="A66" s="36" t="s">
        <v>1736</v>
      </c>
      <c r="B66" s="36"/>
      <c r="C66" s="35" t="s">
        <v>1735</v>
      </c>
      <c r="D66" s="393">
        <v>7870.7</v>
      </c>
      <c r="E66" s="393">
        <v>7870.7</v>
      </c>
      <c r="F66" s="393">
        <v>4025.2</v>
      </c>
      <c r="G66" s="393">
        <v>0</v>
      </c>
      <c r="H66" s="393">
        <v>0</v>
      </c>
      <c r="I66" s="393">
        <v>3000</v>
      </c>
      <c r="J66" s="393">
        <v>3000</v>
      </c>
      <c r="K66" s="393">
        <v>3000</v>
      </c>
      <c r="L66" s="393">
        <v>0</v>
      </c>
      <c r="M66" s="393">
        <v>0</v>
      </c>
      <c r="N66" s="34">
        <f t="shared" si="0"/>
        <v>10870.7</v>
      </c>
    </row>
    <row r="67" spans="1:19" ht="30.75" customHeight="1">
      <c r="A67" s="33" t="s">
        <v>1734</v>
      </c>
      <c r="B67" s="33" t="s">
        <v>677</v>
      </c>
      <c r="C67" s="32" t="s">
        <v>1733</v>
      </c>
      <c r="D67" s="381">
        <v>5008.7</v>
      </c>
      <c r="E67" s="381">
        <v>5008.7</v>
      </c>
      <c r="F67" s="381">
        <v>2596.4</v>
      </c>
      <c r="G67" s="381">
        <v>0</v>
      </c>
      <c r="H67" s="381">
        <v>0</v>
      </c>
      <c r="I67" s="381">
        <v>2100</v>
      </c>
      <c r="J67" s="381">
        <v>2100</v>
      </c>
      <c r="K67" s="381">
        <v>2100</v>
      </c>
      <c r="L67" s="381">
        <v>0</v>
      </c>
      <c r="M67" s="381">
        <v>0</v>
      </c>
      <c r="N67" s="31">
        <f t="shared" si="0"/>
        <v>7108.7</v>
      </c>
      <c r="O67" s="30"/>
      <c r="P67" t="s">
        <v>1733</v>
      </c>
    </row>
    <row r="68" spans="1:19" ht="42.75" customHeight="1">
      <c r="A68" s="33" t="s">
        <v>1732</v>
      </c>
      <c r="B68" s="33" t="s">
        <v>677</v>
      </c>
      <c r="C68" s="32" t="s">
        <v>1731</v>
      </c>
      <c r="D68" s="381">
        <v>2862</v>
      </c>
      <c r="E68" s="381">
        <v>2862</v>
      </c>
      <c r="F68" s="381">
        <v>1428.8</v>
      </c>
      <c r="G68" s="381">
        <v>0</v>
      </c>
      <c r="H68" s="381">
        <v>0</v>
      </c>
      <c r="I68" s="381">
        <v>900</v>
      </c>
      <c r="J68" s="381">
        <v>900</v>
      </c>
      <c r="K68" s="381">
        <v>900</v>
      </c>
      <c r="L68" s="381">
        <v>0</v>
      </c>
      <c r="M68" s="381">
        <v>0</v>
      </c>
      <c r="N68" s="31">
        <f t="shared" si="0"/>
        <v>3762</v>
      </c>
      <c r="O68" s="30"/>
      <c r="P68" t="s">
        <v>1731</v>
      </c>
    </row>
    <row r="69" spans="1:14" ht="30.75" customHeight="1">
      <c r="A69" s="39" t="s">
        <v>1730</v>
      </c>
      <c r="B69" s="36"/>
      <c r="C69" s="38" t="s">
        <v>1729</v>
      </c>
      <c r="D69" s="373">
        <v>81805880.6</v>
      </c>
      <c r="E69" s="373">
        <v>74831976.69999999</v>
      </c>
      <c r="F69" s="373">
        <v>54442451.3</v>
      </c>
      <c r="G69" s="373">
        <v>1676847.6</v>
      </c>
      <c r="H69" s="373">
        <v>6973903.9</v>
      </c>
      <c r="I69" s="373">
        <v>11355773.600000003</v>
      </c>
      <c r="J69" s="373">
        <v>6446084.6</v>
      </c>
      <c r="K69" s="373">
        <v>2091908.4000000001</v>
      </c>
      <c r="L69" s="373">
        <v>132644</v>
      </c>
      <c r="M69" s="373">
        <v>4909689.000000001</v>
      </c>
      <c r="N69" s="37">
        <f t="shared" si="0"/>
        <v>93161654.2</v>
      </c>
    </row>
    <row r="70" spans="1:14" ht="27">
      <c r="A70" s="36" t="s">
        <v>1728</v>
      </c>
      <c r="B70" s="36"/>
      <c r="C70" s="35" t="s">
        <v>1727</v>
      </c>
      <c r="D70" s="371">
        <v>7304573.700000001</v>
      </c>
      <c r="E70" s="371">
        <v>6264813</v>
      </c>
      <c r="F70" s="371">
        <v>4160247.2</v>
      </c>
      <c r="G70" s="371">
        <v>296179.60000000003</v>
      </c>
      <c r="H70" s="371">
        <v>1039760.7000000001</v>
      </c>
      <c r="I70" s="371">
        <v>6622495.4</v>
      </c>
      <c r="J70" s="371">
        <v>2032143.9</v>
      </c>
      <c r="K70" s="371">
        <v>417245.69999999995</v>
      </c>
      <c r="L70" s="371">
        <v>45229.6</v>
      </c>
      <c r="M70" s="371">
        <v>4590351.5</v>
      </c>
      <c r="N70" s="34">
        <f t="shared" si="0"/>
        <v>13927069.100000001</v>
      </c>
    </row>
    <row r="71" spans="1:19" ht="29.25" customHeight="1">
      <c r="A71" s="33" t="s">
        <v>1726</v>
      </c>
      <c r="B71" s="33" t="s">
        <v>1657</v>
      </c>
      <c r="C71" s="32" t="s">
        <v>1725</v>
      </c>
      <c r="D71" s="31">
        <v>585946.4</v>
      </c>
      <c r="E71" s="31">
        <v>585946.4</v>
      </c>
      <c r="F71" s="31">
        <v>479151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f t="shared" si="0"/>
        <v>585946.4</v>
      </c>
      <c r="O71" s="30"/>
      <c r="P71" t="s">
        <v>1725</v>
      </c>
    </row>
    <row r="72" spans="1:19" ht="57.75" customHeight="1">
      <c r="A72" s="33" t="s">
        <v>1724</v>
      </c>
      <c r="B72" s="33" t="s">
        <v>1657</v>
      </c>
      <c r="C72" s="32" t="s">
        <v>1723</v>
      </c>
      <c r="D72" s="31">
        <v>4542194.9</v>
      </c>
      <c r="E72" s="31">
        <v>4087872.8</v>
      </c>
      <c r="F72" s="31">
        <v>2641244</v>
      </c>
      <c r="G72" s="31">
        <v>189730</v>
      </c>
      <c r="H72" s="31">
        <v>454322.1</v>
      </c>
      <c r="I72" s="31">
        <v>1701254.2</v>
      </c>
      <c r="J72" s="31">
        <v>1686259.2</v>
      </c>
      <c r="K72" s="31">
        <v>188868.3</v>
      </c>
      <c r="L72" s="31">
        <v>28849.1</v>
      </c>
      <c r="M72" s="31">
        <v>14995</v>
      </c>
      <c r="N72" s="31">
        <f aca="true" t="shared" si="1" ref="N72:N135">I72+D72</f>
        <v>6243449.100000001</v>
      </c>
      <c r="O72" s="30"/>
      <c r="P72" t="s">
        <v>1723</v>
      </c>
    </row>
    <row r="73" spans="1:19" ht="43.5" customHeight="1">
      <c r="A73" s="33" t="s">
        <v>1722</v>
      </c>
      <c r="B73" s="33" t="s">
        <v>441</v>
      </c>
      <c r="C73" s="32" t="s">
        <v>1721</v>
      </c>
      <c r="D73" s="31">
        <v>1816560.5</v>
      </c>
      <c r="E73" s="31">
        <v>1569361.3</v>
      </c>
      <c r="F73" s="31">
        <v>1035084.5</v>
      </c>
      <c r="G73" s="31">
        <v>106350.9</v>
      </c>
      <c r="H73" s="31">
        <v>247199.2</v>
      </c>
      <c r="I73" s="31">
        <v>367222.5</v>
      </c>
      <c r="J73" s="31">
        <v>345884.7</v>
      </c>
      <c r="K73" s="31">
        <v>228377.4</v>
      </c>
      <c r="L73" s="31">
        <v>16380.5</v>
      </c>
      <c r="M73" s="31">
        <v>21337.8</v>
      </c>
      <c r="N73" s="31">
        <f t="shared" si="1"/>
        <v>2183783</v>
      </c>
      <c r="O73" s="30"/>
      <c r="P73" t="s">
        <v>1721</v>
      </c>
    </row>
    <row r="74" spans="1:19" ht="48" customHeight="1">
      <c r="A74" s="33" t="s">
        <v>1720</v>
      </c>
      <c r="B74" s="33" t="s">
        <v>489</v>
      </c>
      <c r="C74" s="32" t="s">
        <v>1719</v>
      </c>
      <c r="D74" s="31">
        <v>5914.4</v>
      </c>
      <c r="E74" s="31">
        <v>5914.4</v>
      </c>
      <c r="F74" s="31">
        <v>4767.7</v>
      </c>
      <c r="G74" s="31">
        <v>98.7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f t="shared" si="1"/>
        <v>5914.4</v>
      </c>
      <c r="O74" s="30"/>
      <c r="P74" t="s">
        <v>1719</v>
      </c>
    </row>
    <row r="75" spans="1:19" ht="96.75" customHeight="1">
      <c r="A75" s="33" t="s">
        <v>1718</v>
      </c>
      <c r="B75" s="33" t="s">
        <v>784</v>
      </c>
      <c r="C75" s="32" t="s">
        <v>1717</v>
      </c>
      <c r="D75" s="381">
        <v>19918.1</v>
      </c>
      <c r="E75" s="381">
        <v>13918.1</v>
      </c>
      <c r="F75" s="381">
        <v>0</v>
      </c>
      <c r="G75" s="381">
        <v>0</v>
      </c>
      <c r="H75" s="381">
        <v>6000</v>
      </c>
      <c r="I75" s="381">
        <v>0</v>
      </c>
      <c r="J75" s="381">
        <v>0</v>
      </c>
      <c r="K75" s="381">
        <v>0</v>
      </c>
      <c r="L75" s="381">
        <v>0</v>
      </c>
      <c r="M75" s="381">
        <v>0</v>
      </c>
      <c r="N75" s="31">
        <f t="shared" si="1"/>
        <v>19918.1</v>
      </c>
      <c r="O75" s="30"/>
      <c r="P75" t="s">
        <v>1717</v>
      </c>
    </row>
    <row r="76" spans="1:19" ht="30" customHeight="1">
      <c r="A76" s="33" t="s">
        <v>1716</v>
      </c>
      <c r="B76" s="33" t="s">
        <v>1657</v>
      </c>
      <c r="C76" s="32" t="s">
        <v>1715</v>
      </c>
      <c r="D76" s="355">
        <v>334039.4</v>
      </c>
      <c r="E76" s="355">
        <v>1800</v>
      </c>
      <c r="F76" s="355">
        <v>0</v>
      </c>
      <c r="G76" s="355">
        <v>0</v>
      </c>
      <c r="H76" s="355">
        <v>332239.4</v>
      </c>
      <c r="I76" s="355">
        <v>4554018.7</v>
      </c>
      <c r="J76" s="355">
        <v>0</v>
      </c>
      <c r="K76" s="355">
        <v>0</v>
      </c>
      <c r="L76" s="355">
        <v>0</v>
      </c>
      <c r="M76" s="355">
        <v>4554018.7</v>
      </c>
      <c r="N76" s="31">
        <f t="shared" si="1"/>
        <v>4888058.100000001</v>
      </c>
      <c r="O76" s="30"/>
      <c r="P76" t="s">
        <v>1715</v>
      </c>
    </row>
    <row r="77" spans="1:14" ht="33" customHeight="1">
      <c r="A77" s="36" t="s">
        <v>1714</v>
      </c>
      <c r="B77" s="36"/>
      <c r="C77" s="35" t="s">
        <v>1713</v>
      </c>
      <c r="D77" s="374">
        <v>12929008.8</v>
      </c>
      <c r="E77" s="374">
        <v>10760925.999999998</v>
      </c>
      <c r="F77" s="374">
        <v>7700689.4</v>
      </c>
      <c r="G77" s="374">
        <v>269075</v>
      </c>
      <c r="H77" s="374">
        <v>2168082.8</v>
      </c>
      <c r="I77" s="374">
        <v>39317.9</v>
      </c>
      <c r="J77" s="374">
        <v>32389.5</v>
      </c>
      <c r="K77" s="374">
        <v>9709.8</v>
      </c>
      <c r="L77" s="374">
        <v>2481.2</v>
      </c>
      <c r="M77" s="374">
        <v>6928.4</v>
      </c>
      <c r="N77" s="34">
        <f t="shared" si="1"/>
        <v>12968326.700000001</v>
      </c>
    </row>
    <row r="78" spans="1:19" ht="30" customHeight="1">
      <c r="A78" s="33" t="s">
        <v>1712</v>
      </c>
      <c r="B78" s="33" t="s">
        <v>1657</v>
      </c>
      <c r="C78" s="32" t="s">
        <v>1711</v>
      </c>
      <c r="D78" s="31">
        <v>366526.6</v>
      </c>
      <c r="E78" s="31">
        <v>366526.6</v>
      </c>
      <c r="F78" s="31">
        <v>305593.5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f t="shared" si="1"/>
        <v>366526.6</v>
      </c>
      <c r="O78" s="30"/>
      <c r="P78" t="s">
        <v>1711</v>
      </c>
    </row>
    <row r="79" spans="1:19" ht="45.75" customHeight="1">
      <c r="A79" s="33" t="s">
        <v>1710</v>
      </c>
      <c r="B79" s="33" t="s">
        <v>1657</v>
      </c>
      <c r="C79" s="32" t="s">
        <v>1709</v>
      </c>
      <c r="D79" s="403">
        <v>10525308.8</v>
      </c>
      <c r="E79" s="403">
        <v>9650908</v>
      </c>
      <c r="F79" s="403">
        <v>6867828.9</v>
      </c>
      <c r="G79" s="403">
        <v>248023.9</v>
      </c>
      <c r="H79" s="403">
        <v>874400.8</v>
      </c>
      <c r="I79" s="403">
        <v>25977.5</v>
      </c>
      <c r="J79" s="403">
        <v>24454.1</v>
      </c>
      <c r="K79" s="403">
        <v>4682.1</v>
      </c>
      <c r="L79" s="403">
        <v>1723</v>
      </c>
      <c r="M79" s="403">
        <v>1523.4</v>
      </c>
      <c r="N79" s="31">
        <f t="shared" si="1"/>
        <v>10551286.3</v>
      </c>
      <c r="O79" s="30"/>
      <c r="P79" t="s">
        <v>1709</v>
      </c>
    </row>
    <row r="80" spans="1:19" ht="43.5" customHeight="1">
      <c r="A80" s="33" t="s">
        <v>1708</v>
      </c>
      <c r="B80" s="33" t="s">
        <v>441</v>
      </c>
      <c r="C80" s="32" t="s">
        <v>1707</v>
      </c>
      <c r="D80" s="31">
        <v>572117.8</v>
      </c>
      <c r="E80" s="31">
        <v>557722.7</v>
      </c>
      <c r="F80" s="31">
        <v>387635.7</v>
      </c>
      <c r="G80" s="31">
        <v>21051.1</v>
      </c>
      <c r="H80" s="31">
        <v>14395.1</v>
      </c>
      <c r="I80" s="31">
        <v>7935.4</v>
      </c>
      <c r="J80" s="31">
        <v>7935.4</v>
      </c>
      <c r="K80" s="31">
        <v>5027.7</v>
      </c>
      <c r="L80" s="31">
        <v>758.2</v>
      </c>
      <c r="M80" s="31">
        <v>0</v>
      </c>
      <c r="N80" s="31">
        <f t="shared" si="1"/>
        <v>580053.2000000001</v>
      </c>
      <c r="O80" s="30"/>
      <c r="P80" t="s">
        <v>1707</v>
      </c>
    </row>
    <row r="81" spans="1:19" ht="44.25" customHeight="1">
      <c r="A81" s="33" t="s">
        <v>1706</v>
      </c>
      <c r="B81" s="33" t="s">
        <v>438</v>
      </c>
      <c r="C81" s="32" t="s">
        <v>1705</v>
      </c>
      <c r="D81" s="31">
        <v>200000</v>
      </c>
      <c r="E81" s="31">
        <v>0</v>
      </c>
      <c r="F81" s="31">
        <v>0</v>
      </c>
      <c r="G81" s="31">
        <v>0</v>
      </c>
      <c r="H81" s="31">
        <v>200000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f t="shared" si="1"/>
        <v>200000</v>
      </c>
      <c r="O81" s="30"/>
      <c r="P81" t="s">
        <v>1705</v>
      </c>
    </row>
    <row r="82" spans="1:19" ht="30" customHeight="1">
      <c r="A82" s="33" t="s">
        <v>1704</v>
      </c>
      <c r="B82" s="33" t="s">
        <v>1657</v>
      </c>
      <c r="C82" s="32" t="s">
        <v>1703</v>
      </c>
      <c r="D82" s="31">
        <v>205055.6</v>
      </c>
      <c r="E82" s="31">
        <v>183668.7</v>
      </c>
      <c r="F82" s="31">
        <v>139631.3</v>
      </c>
      <c r="G82" s="31">
        <v>0</v>
      </c>
      <c r="H82" s="31">
        <v>21386.9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f t="shared" si="1"/>
        <v>205055.6</v>
      </c>
      <c r="O82" s="30"/>
      <c r="P82" t="s">
        <v>1703</v>
      </c>
    </row>
    <row r="83" spans="1:19" ht="33.75" customHeight="1">
      <c r="A83" s="33" t="s">
        <v>1702</v>
      </c>
      <c r="B83" s="33" t="s">
        <v>1657</v>
      </c>
      <c r="C83" s="32" t="s">
        <v>1701</v>
      </c>
      <c r="D83" s="31">
        <v>400000</v>
      </c>
      <c r="E83" s="31">
        <v>2100</v>
      </c>
      <c r="F83" s="31">
        <v>0</v>
      </c>
      <c r="G83" s="31">
        <v>0</v>
      </c>
      <c r="H83" s="31">
        <v>397900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f t="shared" si="1"/>
        <v>400000</v>
      </c>
      <c r="O83" s="30"/>
      <c r="P83" t="s">
        <v>1701</v>
      </c>
    </row>
    <row r="84" spans="1:19" ht="29.25" customHeight="1">
      <c r="A84" s="33" t="s">
        <v>1700</v>
      </c>
      <c r="B84" s="33" t="s">
        <v>1657</v>
      </c>
      <c r="C84" s="32" t="s">
        <v>1699</v>
      </c>
      <c r="D84" s="31">
        <v>660000</v>
      </c>
      <c r="E84" s="31">
        <v>0</v>
      </c>
      <c r="F84" s="31">
        <v>0</v>
      </c>
      <c r="G84" s="31">
        <v>0</v>
      </c>
      <c r="H84" s="31">
        <v>660000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f t="shared" si="1"/>
        <v>660000</v>
      </c>
      <c r="O84" s="30"/>
      <c r="P84" t="s">
        <v>1699</v>
      </c>
    </row>
    <row r="85" spans="1:19" ht="30" customHeight="1">
      <c r="A85" s="33" t="s">
        <v>1698</v>
      </c>
      <c r="B85" s="33" t="s">
        <v>1657</v>
      </c>
      <c r="C85" s="32" t="s">
        <v>1697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5405</v>
      </c>
      <c r="J85" s="31">
        <v>0</v>
      </c>
      <c r="K85" s="31">
        <v>0</v>
      </c>
      <c r="L85" s="31">
        <v>0</v>
      </c>
      <c r="M85" s="31">
        <v>5405</v>
      </c>
      <c r="N85" s="31">
        <f t="shared" si="1"/>
        <v>5405</v>
      </c>
      <c r="O85" s="30"/>
      <c r="P85" t="s">
        <v>1697</v>
      </c>
    </row>
    <row r="86" spans="1:14" ht="17.25" customHeight="1">
      <c r="A86" s="36" t="s">
        <v>1696</v>
      </c>
      <c r="B86" s="36"/>
      <c r="C86" s="35" t="s">
        <v>1695</v>
      </c>
      <c r="D86" s="34">
        <v>12409232.7</v>
      </c>
      <c r="E86" s="34">
        <v>11069856.799999999</v>
      </c>
      <c r="F86" s="34">
        <v>7462892.5</v>
      </c>
      <c r="G86" s="34">
        <v>235548.9</v>
      </c>
      <c r="H86" s="34">
        <v>1339375.9</v>
      </c>
      <c r="I86" s="34">
        <v>881862.3999999999</v>
      </c>
      <c r="J86" s="34">
        <v>711507.8999999999</v>
      </c>
      <c r="K86" s="34">
        <v>461355.7</v>
      </c>
      <c r="L86" s="34">
        <v>5058.7</v>
      </c>
      <c r="M86" s="34">
        <v>170354.5</v>
      </c>
      <c r="N86" s="34">
        <f t="shared" si="1"/>
        <v>13291095.1</v>
      </c>
    </row>
    <row r="87" spans="1:19" ht="32.25" customHeight="1">
      <c r="A87" s="33" t="s">
        <v>1694</v>
      </c>
      <c r="B87" s="33" t="s">
        <v>1657</v>
      </c>
      <c r="C87" s="32" t="s">
        <v>1693</v>
      </c>
      <c r="D87" s="31">
        <v>359569.1</v>
      </c>
      <c r="E87" s="31">
        <v>359569.1</v>
      </c>
      <c r="F87" s="31">
        <v>303961.9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f t="shared" si="1"/>
        <v>359569.1</v>
      </c>
      <c r="O87" s="30"/>
      <c r="P87" t="s">
        <v>1693</v>
      </c>
    </row>
    <row r="88" spans="1:19" ht="30" customHeight="1">
      <c r="A88" s="33" t="s">
        <v>1692</v>
      </c>
      <c r="B88" s="33" t="s">
        <v>1657</v>
      </c>
      <c r="C88" s="32" t="s">
        <v>1691</v>
      </c>
      <c r="D88" s="31">
        <v>11132178.5</v>
      </c>
      <c r="E88" s="31">
        <v>10013302.6</v>
      </c>
      <c r="F88" s="31">
        <v>6663328.6</v>
      </c>
      <c r="G88" s="31">
        <v>217548.9</v>
      </c>
      <c r="H88" s="31">
        <v>1118875.9</v>
      </c>
      <c r="I88" s="31">
        <v>851654.6</v>
      </c>
      <c r="J88" s="31">
        <v>704642.2</v>
      </c>
      <c r="K88" s="31">
        <v>456514</v>
      </c>
      <c r="L88" s="31">
        <v>4774.3</v>
      </c>
      <c r="M88" s="31">
        <v>147012.4</v>
      </c>
      <c r="N88" s="31">
        <f t="shared" si="1"/>
        <v>11983833.1</v>
      </c>
      <c r="O88" s="30"/>
      <c r="P88" t="s">
        <v>1691</v>
      </c>
    </row>
    <row r="89" spans="1:19" ht="35.25" customHeight="1">
      <c r="A89" s="33" t="s">
        <v>1690</v>
      </c>
      <c r="B89" s="33" t="s">
        <v>441</v>
      </c>
      <c r="C89" s="32" t="s">
        <v>1689</v>
      </c>
      <c r="D89" s="31">
        <v>717485.1</v>
      </c>
      <c r="E89" s="31">
        <v>696985.1</v>
      </c>
      <c r="F89" s="31">
        <v>495602</v>
      </c>
      <c r="G89" s="31">
        <v>18000</v>
      </c>
      <c r="H89" s="31">
        <v>20500</v>
      </c>
      <c r="I89" s="31">
        <v>6965.7</v>
      </c>
      <c r="J89" s="31">
        <v>6865.7</v>
      </c>
      <c r="K89" s="31">
        <v>4841.7</v>
      </c>
      <c r="L89" s="31">
        <v>284.4</v>
      </c>
      <c r="M89" s="31">
        <v>100</v>
      </c>
      <c r="N89" s="31">
        <f t="shared" si="1"/>
        <v>724450.7999999999</v>
      </c>
      <c r="O89" s="30"/>
      <c r="P89" t="s">
        <v>1689</v>
      </c>
    </row>
    <row r="90" spans="1:19" ht="44.25" customHeight="1">
      <c r="A90" s="33" t="s">
        <v>1688</v>
      </c>
      <c r="B90" s="33" t="s">
        <v>438</v>
      </c>
      <c r="C90" s="32" t="s">
        <v>1687</v>
      </c>
      <c r="D90" s="31">
        <v>200000</v>
      </c>
      <c r="E90" s="31">
        <v>0</v>
      </c>
      <c r="F90" s="31">
        <v>0</v>
      </c>
      <c r="G90" s="31">
        <v>0</v>
      </c>
      <c r="H90" s="31">
        <v>200000</v>
      </c>
      <c r="I90" s="31">
        <v>23242.1</v>
      </c>
      <c r="J90" s="31">
        <v>0</v>
      </c>
      <c r="K90" s="31">
        <v>0</v>
      </c>
      <c r="L90" s="31">
        <v>0</v>
      </c>
      <c r="M90" s="31">
        <v>23242.1</v>
      </c>
      <c r="N90" s="31">
        <f t="shared" si="1"/>
        <v>223242.1</v>
      </c>
      <c r="O90" s="30"/>
      <c r="P90" t="s">
        <v>1687</v>
      </c>
    </row>
    <row r="91" spans="1:14" ht="30.75" customHeight="1">
      <c r="A91" s="36" t="s">
        <v>1686</v>
      </c>
      <c r="B91" s="36"/>
      <c r="C91" s="35" t="s">
        <v>1685</v>
      </c>
      <c r="D91" s="34">
        <v>1517395.2</v>
      </c>
      <c r="E91" s="34">
        <v>1446895.2</v>
      </c>
      <c r="F91" s="34">
        <v>932500</v>
      </c>
      <c r="G91" s="34">
        <v>60511.6</v>
      </c>
      <c r="H91" s="34">
        <v>70500</v>
      </c>
      <c r="I91" s="34">
        <v>2469695.3000000003</v>
      </c>
      <c r="J91" s="34">
        <v>2386042.4</v>
      </c>
      <c r="K91" s="34">
        <v>411295.30000000005</v>
      </c>
      <c r="L91" s="34">
        <v>0</v>
      </c>
      <c r="M91" s="34">
        <v>83652.9</v>
      </c>
      <c r="N91" s="34">
        <f t="shared" si="1"/>
        <v>3987090.5</v>
      </c>
    </row>
    <row r="92" spans="1:19" ht="42" customHeight="1">
      <c r="A92" s="33" t="s">
        <v>1684</v>
      </c>
      <c r="B92" s="33" t="s">
        <v>447</v>
      </c>
      <c r="C92" s="32" t="s">
        <v>1683</v>
      </c>
      <c r="D92" s="31">
        <v>164405.1</v>
      </c>
      <c r="E92" s="31">
        <v>98905.1</v>
      </c>
      <c r="F92" s="31">
        <v>70000</v>
      </c>
      <c r="G92" s="31">
        <v>4089.7</v>
      </c>
      <c r="H92" s="31">
        <v>65500</v>
      </c>
      <c r="I92" s="31">
        <v>26621.1</v>
      </c>
      <c r="J92" s="31">
        <v>26621.1</v>
      </c>
      <c r="K92" s="31">
        <v>21771.4</v>
      </c>
      <c r="L92" s="31">
        <v>0</v>
      </c>
      <c r="M92" s="31">
        <v>0</v>
      </c>
      <c r="N92" s="31">
        <f t="shared" si="1"/>
        <v>191026.2</v>
      </c>
      <c r="O92" s="30"/>
      <c r="P92" t="s">
        <v>1683</v>
      </c>
    </row>
    <row r="93" spans="1:19" ht="45.75" customHeight="1">
      <c r="A93" s="33" t="s">
        <v>1682</v>
      </c>
      <c r="B93" s="33" t="s">
        <v>447</v>
      </c>
      <c r="C93" s="32" t="s">
        <v>1681</v>
      </c>
      <c r="D93" s="31">
        <v>1352067.9</v>
      </c>
      <c r="E93" s="31">
        <v>1347067.9</v>
      </c>
      <c r="F93" s="31">
        <v>862500</v>
      </c>
      <c r="G93" s="31">
        <v>56421.9</v>
      </c>
      <c r="H93" s="31">
        <v>5000</v>
      </c>
      <c r="I93" s="31">
        <v>2443074.2</v>
      </c>
      <c r="J93" s="31">
        <v>2359421.3</v>
      </c>
      <c r="K93" s="31">
        <v>389523.9</v>
      </c>
      <c r="L93" s="31">
        <v>0</v>
      </c>
      <c r="M93" s="31">
        <v>83652.9</v>
      </c>
      <c r="N93" s="31">
        <f t="shared" si="1"/>
        <v>3795142.1</v>
      </c>
      <c r="O93" s="30"/>
      <c r="P93" t="s">
        <v>1681</v>
      </c>
    </row>
    <row r="94" spans="1:19" ht="29.25" customHeight="1">
      <c r="A94" s="33" t="s">
        <v>1680</v>
      </c>
      <c r="B94" s="33" t="s">
        <v>434</v>
      </c>
      <c r="C94" s="32" t="s">
        <v>1679</v>
      </c>
      <c r="D94" s="31">
        <v>922.2</v>
      </c>
      <c r="E94" s="31">
        <v>922.2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f t="shared" si="1"/>
        <v>922.2</v>
      </c>
      <c r="O94" s="30"/>
      <c r="P94" t="s">
        <v>1679</v>
      </c>
    </row>
    <row r="95" spans="1:14" ht="30" customHeight="1">
      <c r="A95" s="36" t="s">
        <v>1678</v>
      </c>
      <c r="B95" s="36"/>
      <c r="C95" s="35" t="s">
        <v>1677</v>
      </c>
      <c r="D95" s="400">
        <v>14127532.6</v>
      </c>
      <c r="E95" s="400">
        <v>13288391.3</v>
      </c>
      <c r="F95" s="400">
        <v>10689041.399999999</v>
      </c>
      <c r="G95" s="400">
        <v>188686.5</v>
      </c>
      <c r="H95" s="400">
        <v>839141.3</v>
      </c>
      <c r="I95" s="400">
        <v>1246840.7000000002</v>
      </c>
      <c r="J95" s="400">
        <v>1190607.2</v>
      </c>
      <c r="K95" s="400">
        <v>773363.6</v>
      </c>
      <c r="L95" s="400">
        <v>68706.9</v>
      </c>
      <c r="M95" s="400">
        <v>56233.49999999999</v>
      </c>
      <c r="N95" s="34">
        <f t="shared" si="1"/>
        <v>15374373.3</v>
      </c>
    </row>
    <row r="96" spans="1:19" ht="29.25" customHeight="1">
      <c r="A96" s="33" t="s">
        <v>1676</v>
      </c>
      <c r="B96" s="33" t="s">
        <v>1287</v>
      </c>
      <c r="C96" s="32" t="s">
        <v>1675</v>
      </c>
      <c r="D96" s="31">
        <v>234625</v>
      </c>
      <c r="E96" s="31">
        <v>232601.4</v>
      </c>
      <c r="F96" s="31">
        <v>180766.6</v>
      </c>
      <c r="G96" s="31">
        <v>4290</v>
      </c>
      <c r="H96" s="31">
        <v>2023.6</v>
      </c>
      <c r="I96" s="31">
        <v>1</v>
      </c>
      <c r="J96" s="31">
        <v>0</v>
      </c>
      <c r="K96" s="31">
        <v>0</v>
      </c>
      <c r="L96" s="31">
        <v>0</v>
      </c>
      <c r="M96" s="31">
        <v>1</v>
      </c>
      <c r="N96" s="31">
        <f t="shared" si="1"/>
        <v>234626</v>
      </c>
      <c r="O96" s="30"/>
      <c r="P96" t="s">
        <v>1675</v>
      </c>
    </row>
    <row r="97" spans="1:19" ht="18" customHeight="1">
      <c r="A97" s="33" t="s">
        <v>1674</v>
      </c>
      <c r="B97" s="33" t="s">
        <v>1203</v>
      </c>
      <c r="C97" s="32" t="s">
        <v>1673</v>
      </c>
      <c r="D97" s="381">
        <v>605463.2</v>
      </c>
      <c r="E97" s="381">
        <v>595399.7</v>
      </c>
      <c r="F97" s="381">
        <v>469091</v>
      </c>
      <c r="G97" s="381">
        <v>10166.8</v>
      </c>
      <c r="H97" s="381">
        <v>10063.5</v>
      </c>
      <c r="I97" s="381">
        <v>45110.8</v>
      </c>
      <c r="J97" s="381">
        <v>39596</v>
      </c>
      <c r="K97" s="381">
        <v>12827.6</v>
      </c>
      <c r="L97" s="381">
        <v>4225.6</v>
      </c>
      <c r="M97" s="381">
        <v>5514.8</v>
      </c>
      <c r="N97" s="31">
        <f t="shared" si="1"/>
        <v>650574</v>
      </c>
      <c r="O97" s="30"/>
      <c r="P97" t="s">
        <v>1673</v>
      </c>
    </row>
    <row r="98" spans="1:19" ht="33" customHeight="1">
      <c r="A98" s="33" t="s">
        <v>1672</v>
      </c>
      <c r="B98" s="33" t="s">
        <v>539</v>
      </c>
      <c r="C98" s="32" t="s">
        <v>1671</v>
      </c>
      <c r="D98" s="31">
        <v>38638.2</v>
      </c>
      <c r="E98" s="31">
        <v>0</v>
      </c>
      <c r="F98" s="31">
        <v>0</v>
      </c>
      <c r="G98" s="31">
        <v>0</v>
      </c>
      <c r="H98" s="31">
        <v>38638.2</v>
      </c>
      <c r="I98" s="31">
        <v>1873.3</v>
      </c>
      <c r="J98" s="31">
        <v>0</v>
      </c>
      <c r="K98" s="31">
        <v>0</v>
      </c>
      <c r="L98" s="31">
        <v>0</v>
      </c>
      <c r="M98" s="31">
        <v>1873.3</v>
      </c>
      <c r="N98" s="31">
        <f t="shared" si="1"/>
        <v>40511.5</v>
      </c>
      <c r="O98" s="30"/>
      <c r="P98" t="s">
        <v>1671</v>
      </c>
    </row>
    <row r="99" spans="1:19" ht="43.5" customHeight="1">
      <c r="A99" s="33" t="s">
        <v>1670</v>
      </c>
      <c r="B99" s="33" t="s">
        <v>489</v>
      </c>
      <c r="C99" s="32" t="s">
        <v>1669</v>
      </c>
      <c r="D99" s="31">
        <v>57192.2</v>
      </c>
      <c r="E99" s="31">
        <v>0</v>
      </c>
      <c r="F99" s="31">
        <v>0</v>
      </c>
      <c r="G99" s="31">
        <v>0</v>
      </c>
      <c r="H99" s="31">
        <v>57192.2</v>
      </c>
      <c r="I99" s="31">
        <v>3980</v>
      </c>
      <c r="J99" s="31">
        <v>0</v>
      </c>
      <c r="K99" s="31">
        <v>0</v>
      </c>
      <c r="L99" s="31">
        <v>0</v>
      </c>
      <c r="M99" s="31">
        <v>3980</v>
      </c>
      <c r="N99" s="31">
        <f t="shared" si="1"/>
        <v>61172.2</v>
      </c>
      <c r="O99" s="30"/>
      <c r="P99" t="s">
        <v>1669</v>
      </c>
    </row>
    <row r="100" spans="1:19" ht="55.5" customHeight="1">
      <c r="A100" s="33" t="s">
        <v>1668</v>
      </c>
      <c r="B100" s="33" t="s">
        <v>438</v>
      </c>
      <c r="C100" s="32" t="s">
        <v>1667</v>
      </c>
      <c r="D100" s="31">
        <v>90000</v>
      </c>
      <c r="E100" s="31">
        <v>0</v>
      </c>
      <c r="F100" s="31">
        <v>0</v>
      </c>
      <c r="G100" s="31">
        <v>0</v>
      </c>
      <c r="H100" s="31">
        <v>90000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f t="shared" si="1"/>
        <v>90000</v>
      </c>
      <c r="O100" s="30"/>
      <c r="P100" t="s">
        <v>1667</v>
      </c>
    </row>
    <row r="101" spans="1:19" ht="27.75" customHeight="1">
      <c r="A101" s="33" t="s">
        <v>1666</v>
      </c>
      <c r="B101" s="33" t="s">
        <v>1287</v>
      </c>
      <c r="C101" s="32" t="s">
        <v>1665</v>
      </c>
      <c r="D101" s="31">
        <v>12341334.6</v>
      </c>
      <c r="E101" s="31">
        <v>11705110.8</v>
      </c>
      <c r="F101" s="31">
        <v>9473753.6</v>
      </c>
      <c r="G101" s="31">
        <v>157963.6</v>
      </c>
      <c r="H101" s="31">
        <v>636223.8</v>
      </c>
      <c r="I101" s="31">
        <v>1138181.6</v>
      </c>
      <c r="J101" s="31">
        <v>1099299.4</v>
      </c>
      <c r="K101" s="31">
        <v>731792.4</v>
      </c>
      <c r="L101" s="31">
        <v>55479.1</v>
      </c>
      <c r="M101" s="31">
        <v>38882.2</v>
      </c>
      <c r="N101" s="31">
        <f t="shared" si="1"/>
        <v>13479516.2</v>
      </c>
      <c r="O101" s="30"/>
      <c r="P101" t="s">
        <v>1665</v>
      </c>
    </row>
    <row r="102" spans="1:19" ht="29.25" customHeight="1">
      <c r="A102" s="33" t="s">
        <v>1664</v>
      </c>
      <c r="B102" s="33" t="s">
        <v>441</v>
      </c>
      <c r="C102" s="32" t="s">
        <v>1663</v>
      </c>
      <c r="D102" s="31">
        <v>760279.4</v>
      </c>
      <c r="E102" s="31">
        <v>755279.4</v>
      </c>
      <c r="F102" s="31">
        <v>565430.2</v>
      </c>
      <c r="G102" s="31">
        <v>16266.1</v>
      </c>
      <c r="H102" s="31">
        <v>5000</v>
      </c>
      <c r="I102" s="31">
        <v>57694</v>
      </c>
      <c r="J102" s="31">
        <v>51711.8</v>
      </c>
      <c r="K102" s="31">
        <v>28743.6</v>
      </c>
      <c r="L102" s="31">
        <v>9002.2</v>
      </c>
      <c r="M102" s="31">
        <v>5982.2</v>
      </c>
      <c r="N102" s="31">
        <f t="shared" si="1"/>
        <v>817973.4</v>
      </c>
      <c r="O102" s="30"/>
      <c r="P102" t="s">
        <v>1663</v>
      </c>
    </row>
    <row r="103" spans="1:14" ht="15.75" customHeight="1">
      <c r="A103" s="36" t="s">
        <v>1662</v>
      </c>
      <c r="B103" s="36"/>
      <c r="C103" s="35" t="s">
        <v>1661</v>
      </c>
      <c r="D103" s="34">
        <v>33518137.599999998</v>
      </c>
      <c r="E103" s="34">
        <v>32001094.4</v>
      </c>
      <c r="F103" s="34">
        <v>23497080.8</v>
      </c>
      <c r="G103" s="34">
        <v>626846</v>
      </c>
      <c r="H103" s="34">
        <v>1517043.2</v>
      </c>
      <c r="I103" s="34">
        <v>95561.9</v>
      </c>
      <c r="J103" s="34">
        <v>93393.7</v>
      </c>
      <c r="K103" s="34">
        <v>18938.3</v>
      </c>
      <c r="L103" s="34">
        <v>11167.6</v>
      </c>
      <c r="M103" s="34">
        <v>2168.2</v>
      </c>
      <c r="N103" s="34">
        <f t="shared" si="1"/>
        <v>33613699.5</v>
      </c>
    </row>
    <row r="104" spans="1:19" ht="30" customHeight="1">
      <c r="A104" s="33" t="s">
        <v>1660</v>
      </c>
      <c r="B104" s="33" t="s">
        <v>1657</v>
      </c>
      <c r="C104" s="32" t="s">
        <v>1659</v>
      </c>
      <c r="D104" s="31">
        <v>956897.7</v>
      </c>
      <c r="E104" s="31">
        <v>956897.7</v>
      </c>
      <c r="F104" s="31">
        <v>792720.2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f t="shared" si="1"/>
        <v>956897.7</v>
      </c>
      <c r="O104" s="30"/>
      <c r="P104" t="s">
        <v>1659</v>
      </c>
    </row>
    <row r="105" spans="1:19" ht="42.75" customHeight="1">
      <c r="A105" s="33" t="s">
        <v>1658</v>
      </c>
      <c r="B105" s="33" t="s">
        <v>1657</v>
      </c>
      <c r="C105" s="32" t="s">
        <v>1656</v>
      </c>
      <c r="D105" s="31">
        <v>32561239.9</v>
      </c>
      <c r="E105" s="31">
        <v>31044196.7</v>
      </c>
      <c r="F105" s="31">
        <v>22704360.6</v>
      </c>
      <c r="G105" s="31">
        <v>626846</v>
      </c>
      <c r="H105" s="31">
        <v>1517043.2</v>
      </c>
      <c r="I105" s="31">
        <v>95561.9</v>
      </c>
      <c r="J105" s="31">
        <v>93393.7</v>
      </c>
      <c r="K105" s="31">
        <v>18938.3</v>
      </c>
      <c r="L105" s="31">
        <v>11167.6</v>
      </c>
      <c r="M105" s="31">
        <v>2168.2</v>
      </c>
      <c r="N105" s="31">
        <f t="shared" si="1"/>
        <v>32656801.799999997</v>
      </c>
      <c r="O105" s="30"/>
      <c r="P105" t="s">
        <v>1656</v>
      </c>
    </row>
    <row r="106" spans="1:14" ht="44.25" customHeight="1">
      <c r="A106" s="39" t="s">
        <v>1655</v>
      </c>
      <c r="B106" s="36"/>
      <c r="C106" s="38" t="s">
        <v>1654</v>
      </c>
      <c r="D106" s="370">
        <v>14576262.600000001</v>
      </c>
      <c r="E106" s="370">
        <v>7543356.600000001</v>
      </c>
      <c r="F106" s="370">
        <v>4619019.800000001</v>
      </c>
      <c r="G106" s="370">
        <v>85729.6</v>
      </c>
      <c r="H106" s="370">
        <v>7032906</v>
      </c>
      <c r="I106" s="370">
        <v>2490651.4</v>
      </c>
      <c r="J106" s="370">
        <v>1648295.7999999998</v>
      </c>
      <c r="K106" s="370">
        <v>754271.7</v>
      </c>
      <c r="L106" s="370">
        <v>98091.7</v>
      </c>
      <c r="M106" s="370">
        <v>842355.6</v>
      </c>
      <c r="N106" s="37">
        <f t="shared" si="1"/>
        <v>17066914</v>
      </c>
    </row>
    <row r="107" spans="1:14" ht="45" customHeight="1">
      <c r="A107" s="36" t="s">
        <v>1653</v>
      </c>
      <c r="B107" s="36"/>
      <c r="C107" s="35" t="s">
        <v>1652</v>
      </c>
      <c r="D107" s="393">
        <v>8311242.600000001</v>
      </c>
      <c r="E107" s="393">
        <v>1466761.6</v>
      </c>
      <c r="F107" s="393">
        <v>507787.69999999995</v>
      </c>
      <c r="G107" s="393">
        <v>13097.7</v>
      </c>
      <c r="H107" s="393">
        <v>6844481</v>
      </c>
      <c r="I107" s="393">
        <v>228183.7</v>
      </c>
      <c r="J107" s="393">
        <v>136804.3</v>
      </c>
      <c r="K107" s="393">
        <v>11604.6</v>
      </c>
      <c r="L107" s="393">
        <v>2398.5</v>
      </c>
      <c r="M107" s="393">
        <v>91379.4</v>
      </c>
      <c r="N107" s="34">
        <f t="shared" si="1"/>
        <v>8539426.3</v>
      </c>
    </row>
    <row r="108" spans="1:19" ht="43.5" customHeight="1">
      <c r="A108" s="33" t="s">
        <v>1651</v>
      </c>
      <c r="B108" s="33" t="s">
        <v>1650</v>
      </c>
      <c r="C108" s="32" t="s">
        <v>1649</v>
      </c>
      <c r="D108" s="381">
        <v>627784.3</v>
      </c>
      <c r="E108" s="381">
        <v>620756.1</v>
      </c>
      <c r="F108" s="381">
        <v>426578.3</v>
      </c>
      <c r="G108" s="381">
        <v>10910.6</v>
      </c>
      <c r="H108" s="381">
        <v>7028.2</v>
      </c>
      <c r="I108" s="381">
        <v>400</v>
      </c>
      <c r="J108" s="381">
        <v>400</v>
      </c>
      <c r="K108" s="381">
        <v>0</v>
      </c>
      <c r="L108" s="381">
        <v>0</v>
      </c>
      <c r="M108" s="381">
        <v>0</v>
      </c>
      <c r="N108" s="31">
        <f t="shared" si="1"/>
        <v>628184.3</v>
      </c>
      <c r="O108" s="30"/>
      <c r="P108" t="s">
        <v>1649</v>
      </c>
    </row>
    <row r="109" spans="1:19" ht="58.5" customHeight="1">
      <c r="A109" s="33" t="s">
        <v>1648</v>
      </c>
      <c r="B109" s="33" t="s">
        <v>259</v>
      </c>
      <c r="C109" s="32" t="s">
        <v>1647</v>
      </c>
      <c r="D109" s="355">
        <v>25175.8</v>
      </c>
      <c r="E109" s="355">
        <v>25175.8</v>
      </c>
      <c r="F109" s="355">
        <v>0</v>
      </c>
      <c r="G109" s="355">
        <v>0</v>
      </c>
      <c r="H109" s="355">
        <v>0</v>
      </c>
      <c r="I109" s="355">
        <v>0</v>
      </c>
      <c r="J109" s="355">
        <v>0</v>
      </c>
      <c r="K109" s="355">
        <v>0</v>
      </c>
      <c r="L109" s="355">
        <v>0</v>
      </c>
      <c r="M109" s="355">
        <v>0</v>
      </c>
      <c r="N109" s="31">
        <f t="shared" si="1"/>
        <v>25175.8</v>
      </c>
      <c r="O109" s="30"/>
      <c r="P109" t="s">
        <v>1647</v>
      </c>
    </row>
    <row r="110" spans="1:19" ht="99.75" customHeight="1">
      <c r="A110" s="33" t="s">
        <v>1646</v>
      </c>
      <c r="B110" s="33" t="s">
        <v>259</v>
      </c>
      <c r="C110" s="32" t="s">
        <v>1645</v>
      </c>
      <c r="D110" s="372">
        <v>246363.1</v>
      </c>
      <c r="E110" s="372">
        <v>86263.1</v>
      </c>
      <c r="F110" s="372">
        <v>0</v>
      </c>
      <c r="G110" s="372">
        <v>0</v>
      </c>
      <c r="H110" s="372">
        <v>160100</v>
      </c>
      <c r="I110" s="372">
        <v>0</v>
      </c>
      <c r="J110" s="372">
        <v>0</v>
      </c>
      <c r="K110" s="372">
        <v>0</v>
      </c>
      <c r="L110" s="372">
        <v>0</v>
      </c>
      <c r="M110" s="372">
        <v>0</v>
      </c>
      <c r="N110" s="31">
        <f t="shared" si="1"/>
        <v>246363.1</v>
      </c>
      <c r="O110" s="30"/>
      <c r="P110" t="s">
        <v>1645</v>
      </c>
    </row>
    <row r="111" spans="1:19" ht="68.25" customHeight="1">
      <c r="A111" s="33" t="s">
        <v>1644</v>
      </c>
      <c r="B111" s="33" t="s">
        <v>481</v>
      </c>
      <c r="C111" s="32" t="s">
        <v>5274</v>
      </c>
      <c r="D111" s="355">
        <v>69804.9</v>
      </c>
      <c r="E111" s="355">
        <v>0</v>
      </c>
      <c r="F111" s="355">
        <v>0</v>
      </c>
      <c r="G111" s="355">
        <v>0</v>
      </c>
      <c r="H111" s="355">
        <v>69804.9</v>
      </c>
      <c r="I111" s="355">
        <v>65448</v>
      </c>
      <c r="J111" s="355">
        <v>0</v>
      </c>
      <c r="K111" s="355">
        <v>0</v>
      </c>
      <c r="L111" s="355">
        <v>0</v>
      </c>
      <c r="M111" s="355">
        <v>65448</v>
      </c>
      <c r="N111" s="31">
        <f t="shared" si="1"/>
        <v>135252.9</v>
      </c>
      <c r="O111" s="30"/>
      <c r="P111" t="s">
        <v>1643</v>
      </c>
    </row>
    <row r="112" spans="1:19" ht="34.5" customHeight="1">
      <c r="A112" s="33" t="s">
        <v>1642</v>
      </c>
      <c r="B112" s="33" t="s">
        <v>524</v>
      </c>
      <c r="C112" s="32" t="s">
        <v>1641</v>
      </c>
      <c r="D112" s="392">
        <v>12022.1</v>
      </c>
      <c r="E112" s="392">
        <v>12022.1</v>
      </c>
      <c r="F112" s="392">
        <v>8903.3</v>
      </c>
      <c r="G112" s="392">
        <v>813.4</v>
      </c>
      <c r="H112" s="392">
        <v>0</v>
      </c>
      <c r="I112" s="392">
        <v>11621.2</v>
      </c>
      <c r="J112" s="392">
        <v>11131.8</v>
      </c>
      <c r="K112" s="392">
        <v>5604.6</v>
      </c>
      <c r="L112" s="392">
        <v>1710</v>
      </c>
      <c r="M112" s="392">
        <v>489.4</v>
      </c>
      <c r="N112" s="31">
        <f t="shared" si="1"/>
        <v>23643.300000000003</v>
      </c>
      <c r="O112" s="30"/>
      <c r="P112" t="s">
        <v>1641</v>
      </c>
    </row>
    <row r="113" spans="1:19" ht="96" customHeight="1">
      <c r="A113" s="33" t="s">
        <v>1640</v>
      </c>
      <c r="B113" s="33" t="s">
        <v>661</v>
      </c>
      <c r="C113" s="32" t="s">
        <v>1639</v>
      </c>
      <c r="D113" s="381">
        <v>0</v>
      </c>
      <c r="E113" s="381">
        <v>0</v>
      </c>
      <c r="F113" s="381">
        <v>0</v>
      </c>
      <c r="G113" s="381">
        <v>0</v>
      </c>
      <c r="H113" s="381">
        <v>0</v>
      </c>
      <c r="I113" s="381">
        <v>0</v>
      </c>
      <c r="J113" s="381">
        <v>0</v>
      </c>
      <c r="K113" s="381">
        <v>0</v>
      </c>
      <c r="L113" s="381">
        <v>0</v>
      </c>
      <c r="M113" s="381">
        <v>0</v>
      </c>
      <c r="N113" s="31">
        <f t="shared" si="1"/>
        <v>0</v>
      </c>
      <c r="O113" s="30"/>
      <c r="P113" t="s">
        <v>1639</v>
      </c>
    </row>
    <row r="114" spans="1:19" ht="86.25" customHeight="1">
      <c r="A114" s="33" t="s">
        <v>1638</v>
      </c>
      <c r="B114" s="33" t="s">
        <v>1186</v>
      </c>
      <c r="C114" s="32" t="s">
        <v>1637</v>
      </c>
      <c r="D114" s="372">
        <v>10235.6</v>
      </c>
      <c r="E114" s="372">
        <v>4635.6</v>
      </c>
      <c r="F114" s="372">
        <v>0</v>
      </c>
      <c r="G114" s="372">
        <v>0</v>
      </c>
      <c r="H114" s="372">
        <v>5600</v>
      </c>
      <c r="I114" s="372">
        <v>0</v>
      </c>
      <c r="J114" s="372">
        <v>0</v>
      </c>
      <c r="K114" s="372">
        <v>0</v>
      </c>
      <c r="L114" s="372">
        <v>0</v>
      </c>
      <c r="M114" s="372">
        <v>0</v>
      </c>
      <c r="N114" s="31">
        <f t="shared" si="1"/>
        <v>10235.6</v>
      </c>
      <c r="O114" s="30"/>
      <c r="P114" t="s">
        <v>1637</v>
      </c>
    </row>
    <row r="115" spans="1:19" ht="31.5" customHeight="1">
      <c r="A115" s="33" t="s">
        <v>1636</v>
      </c>
      <c r="B115" s="33" t="s">
        <v>478</v>
      </c>
      <c r="C115" s="32" t="s">
        <v>1635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5000</v>
      </c>
      <c r="J115" s="31">
        <v>0</v>
      </c>
      <c r="K115" s="31">
        <v>0</v>
      </c>
      <c r="L115" s="31">
        <v>0</v>
      </c>
      <c r="M115" s="31">
        <v>5000</v>
      </c>
      <c r="N115" s="31">
        <f t="shared" si="1"/>
        <v>5000</v>
      </c>
      <c r="O115" s="30"/>
      <c r="P115" t="s">
        <v>1635</v>
      </c>
    </row>
    <row r="116" spans="1:19" ht="83.25" customHeight="1">
      <c r="A116" s="33" t="s">
        <v>1634</v>
      </c>
      <c r="B116" s="33" t="s">
        <v>478</v>
      </c>
      <c r="C116" s="32" t="s">
        <v>5275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89100</v>
      </c>
      <c r="J116" s="31">
        <v>89100</v>
      </c>
      <c r="K116" s="31">
        <v>0</v>
      </c>
      <c r="L116" s="31">
        <v>0</v>
      </c>
      <c r="M116" s="31">
        <v>0</v>
      </c>
      <c r="N116" s="31">
        <f t="shared" si="1"/>
        <v>89100</v>
      </c>
      <c r="O116" s="30"/>
      <c r="P116" t="s">
        <v>1633</v>
      </c>
    </row>
    <row r="117" spans="1:19" ht="33" customHeight="1">
      <c r="A117" s="33" t="s">
        <v>1632</v>
      </c>
      <c r="B117" s="33" t="s">
        <v>478</v>
      </c>
      <c r="C117" s="32" t="s">
        <v>1631</v>
      </c>
      <c r="D117" s="31">
        <v>4000000</v>
      </c>
      <c r="E117" s="31">
        <v>0</v>
      </c>
      <c r="F117" s="31">
        <v>0</v>
      </c>
      <c r="G117" s="31">
        <v>0</v>
      </c>
      <c r="H117" s="31">
        <v>4000000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f t="shared" si="1"/>
        <v>4000000</v>
      </c>
      <c r="O117" s="30"/>
      <c r="P117" t="s">
        <v>1631</v>
      </c>
    </row>
    <row r="118" spans="1:19" ht="54.75" customHeight="1">
      <c r="A118" s="33" t="s">
        <v>1630</v>
      </c>
      <c r="B118" s="33" t="s">
        <v>623</v>
      </c>
      <c r="C118" s="32" t="s">
        <v>1629</v>
      </c>
      <c r="D118" s="381">
        <v>26949.9</v>
      </c>
      <c r="E118" s="381">
        <v>0</v>
      </c>
      <c r="F118" s="381">
        <v>0</v>
      </c>
      <c r="G118" s="381">
        <v>0</v>
      </c>
      <c r="H118" s="381">
        <v>26949.9</v>
      </c>
      <c r="I118" s="381">
        <v>0</v>
      </c>
      <c r="J118" s="381">
        <v>0</v>
      </c>
      <c r="K118" s="381">
        <v>0</v>
      </c>
      <c r="L118" s="381">
        <v>0</v>
      </c>
      <c r="M118" s="381">
        <v>0</v>
      </c>
      <c r="N118" s="31">
        <f t="shared" si="1"/>
        <v>26949.9</v>
      </c>
      <c r="O118" s="30"/>
      <c r="P118" t="s">
        <v>1629</v>
      </c>
    </row>
    <row r="119" spans="1:19" ht="57" customHeight="1">
      <c r="A119" s="33" t="s">
        <v>1628</v>
      </c>
      <c r="B119" s="33" t="s">
        <v>478</v>
      </c>
      <c r="C119" s="32" t="s">
        <v>1627</v>
      </c>
      <c r="D119" s="372">
        <v>91766.5</v>
      </c>
      <c r="E119" s="372">
        <v>91766.5</v>
      </c>
      <c r="F119" s="372">
        <v>72306.1</v>
      </c>
      <c r="G119" s="372">
        <v>1373.7</v>
      </c>
      <c r="H119" s="372">
        <v>0</v>
      </c>
      <c r="I119" s="372">
        <v>55000</v>
      </c>
      <c r="J119" s="372">
        <v>36172.5</v>
      </c>
      <c r="K119" s="372">
        <v>6000</v>
      </c>
      <c r="L119" s="372">
        <v>688.5</v>
      </c>
      <c r="M119" s="372">
        <v>18827.5</v>
      </c>
      <c r="N119" s="31">
        <f t="shared" si="1"/>
        <v>146766.5</v>
      </c>
      <c r="O119" s="30"/>
      <c r="P119" t="s">
        <v>1627</v>
      </c>
    </row>
    <row r="120" spans="1:19" ht="57.75" customHeight="1">
      <c r="A120" s="33" t="s">
        <v>1626</v>
      </c>
      <c r="B120" s="33" t="s">
        <v>936</v>
      </c>
      <c r="C120" s="32" t="s">
        <v>1625</v>
      </c>
      <c r="D120" s="31">
        <v>623545.4</v>
      </c>
      <c r="E120" s="31">
        <v>623545.4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f t="shared" si="1"/>
        <v>623545.4</v>
      </c>
      <c r="O120" s="30"/>
      <c r="P120" t="s">
        <v>1625</v>
      </c>
    </row>
    <row r="121" spans="1:19" ht="58.5" customHeight="1">
      <c r="A121" s="33" t="s">
        <v>1624</v>
      </c>
      <c r="B121" s="33" t="s">
        <v>1122</v>
      </c>
      <c r="C121" s="32" t="s">
        <v>1623</v>
      </c>
      <c r="D121" s="355">
        <v>800</v>
      </c>
      <c r="E121" s="355">
        <v>800</v>
      </c>
      <c r="F121" s="355">
        <v>0</v>
      </c>
      <c r="G121" s="355">
        <v>0</v>
      </c>
      <c r="H121" s="355">
        <v>0</v>
      </c>
      <c r="I121" s="355">
        <v>0</v>
      </c>
      <c r="J121" s="355">
        <v>0</v>
      </c>
      <c r="K121" s="355">
        <v>0</v>
      </c>
      <c r="L121" s="355">
        <v>0</v>
      </c>
      <c r="M121" s="355">
        <v>0</v>
      </c>
      <c r="N121" s="31">
        <f t="shared" si="1"/>
        <v>800</v>
      </c>
      <c r="O121" s="30"/>
      <c r="P121" t="s">
        <v>1623</v>
      </c>
    </row>
    <row r="122" spans="1:19" ht="32.25" customHeight="1">
      <c r="A122" s="33" t="s">
        <v>1622</v>
      </c>
      <c r="B122" s="33" t="s">
        <v>478</v>
      </c>
      <c r="C122" s="32" t="s">
        <v>1621</v>
      </c>
      <c r="D122" s="372">
        <v>0</v>
      </c>
      <c r="E122" s="372">
        <v>0</v>
      </c>
      <c r="F122" s="372">
        <v>0</v>
      </c>
      <c r="G122" s="372">
        <v>0</v>
      </c>
      <c r="H122" s="372">
        <v>0</v>
      </c>
      <c r="I122" s="372">
        <v>0</v>
      </c>
      <c r="J122" s="372">
        <v>0</v>
      </c>
      <c r="K122" s="372">
        <v>0</v>
      </c>
      <c r="L122" s="372">
        <v>0</v>
      </c>
      <c r="M122" s="372">
        <v>0</v>
      </c>
      <c r="N122" s="31">
        <f t="shared" si="1"/>
        <v>0</v>
      </c>
      <c r="O122" s="30"/>
      <c r="P122" t="s">
        <v>1621</v>
      </c>
    </row>
    <row r="123" spans="1:19" ht="28.5" customHeight="1">
      <c r="A123" s="33" t="s">
        <v>1620</v>
      </c>
      <c r="B123" s="33" t="s">
        <v>649</v>
      </c>
      <c r="C123" s="32" t="s">
        <v>1619</v>
      </c>
      <c r="D123" s="31">
        <v>1797</v>
      </c>
      <c r="E123" s="31">
        <v>1797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f t="shared" si="1"/>
        <v>1797</v>
      </c>
      <c r="O123" s="30"/>
      <c r="P123" t="s">
        <v>1619</v>
      </c>
    </row>
    <row r="124" spans="1:19" ht="47.25" customHeight="1">
      <c r="A124" s="33" t="s">
        <v>1618</v>
      </c>
      <c r="B124" s="33" t="s">
        <v>623</v>
      </c>
      <c r="C124" s="32" t="s">
        <v>1617</v>
      </c>
      <c r="D124" s="381">
        <v>0</v>
      </c>
      <c r="E124" s="381">
        <v>0</v>
      </c>
      <c r="F124" s="381">
        <v>0</v>
      </c>
      <c r="G124" s="381">
        <v>0</v>
      </c>
      <c r="H124" s="381">
        <v>0</v>
      </c>
      <c r="I124" s="381">
        <v>0</v>
      </c>
      <c r="J124" s="381">
        <v>0</v>
      </c>
      <c r="K124" s="381">
        <v>0</v>
      </c>
      <c r="L124" s="381">
        <v>0</v>
      </c>
      <c r="M124" s="381">
        <v>0</v>
      </c>
      <c r="N124" s="31">
        <f t="shared" si="1"/>
        <v>0</v>
      </c>
      <c r="O124" s="30"/>
      <c r="P124" t="s">
        <v>1617</v>
      </c>
    </row>
    <row r="125" spans="1:19" ht="60" customHeight="1">
      <c r="A125" s="33" t="s">
        <v>1616</v>
      </c>
      <c r="B125" s="33" t="s">
        <v>259</v>
      </c>
      <c r="C125" s="32" t="s">
        <v>1615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1614.5</v>
      </c>
      <c r="J125" s="31">
        <v>0</v>
      </c>
      <c r="K125" s="31">
        <v>0</v>
      </c>
      <c r="L125" s="31">
        <v>0</v>
      </c>
      <c r="M125" s="31">
        <v>1614.5</v>
      </c>
      <c r="N125" s="31">
        <f t="shared" si="1"/>
        <v>1614.5</v>
      </c>
      <c r="O125" s="30"/>
      <c r="P125" t="s">
        <v>1615</v>
      </c>
    </row>
    <row r="126" spans="1:19" ht="44.25" customHeight="1">
      <c r="A126" s="33" t="s">
        <v>1614</v>
      </c>
      <c r="B126" s="33" t="s">
        <v>1236</v>
      </c>
      <c r="C126" s="32" t="s">
        <v>1613</v>
      </c>
      <c r="D126" s="355">
        <v>23850</v>
      </c>
      <c r="E126" s="355">
        <v>0</v>
      </c>
      <c r="F126" s="355">
        <v>0</v>
      </c>
      <c r="G126" s="355">
        <v>0</v>
      </c>
      <c r="H126" s="355">
        <v>23850</v>
      </c>
      <c r="I126" s="355">
        <v>0</v>
      </c>
      <c r="J126" s="355">
        <v>0</v>
      </c>
      <c r="K126" s="355">
        <v>0</v>
      </c>
      <c r="L126" s="355">
        <v>0</v>
      </c>
      <c r="M126" s="355">
        <v>0</v>
      </c>
      <c r="N126" s="31">
        <f t="shared" si="1"/>
        <v>23850</v>
      </c>
      <c r="O126" s="30"/>
      <c r="P126" t="s">
        <v>1613</v>
      </c>
    </row>
    <row r="127" spans="1:19" ht="31.5" customHeight="1">
      <c r="A127" s="33" t="s">
        <v>1612</v>
      </c>
      <c r="B127" s="33" t="s">
        <v>259</v>
      </c>
      <c r="C127" s="32" t="s">
        <v>1611</v>
      </c>
      <c r="D127" s="375">
        <v>0</v>
      </c>
      <c r="E127" s="375">
        <v>0</v>
      </c>
      <c r="F127" s="375">
        <v>0</v>
      </c>
      <c r="G127" s="375">
        <v>0</v>
      </c>
      <c r="H127" s="375">
        <v>0</v>
      </c>
      <c r="I127" s="375">
        <v>0</v>
      </c>
      <c r="J127" s="375">
        <v>0</v>
      </c>
      <c r="K127" s="375">
        <v>0</v>
      </c>
      <c r="L127" s="375">
        <v>0</v>
      </c>
      <c r="M127" s="375">
        <v>0</v>
      </c>
      <c r="N127" s="31">
        <f t="shared" si="1"/>
        <v>0</v>
      </c>
      <c r="O127" s="30"/>
      <c r="P127" t="s">
        <v>1611</v>
      </c>
    </row>
    <row r="128" spans="1:19" ht="108.75" customHeight="1">
      <c r="A128" s="33" t="s">
        <v>1610</v>
      </c>
      <c r="B128" s="33" t="s">
        <v>1609</v>
      </c>
      <c r="C128" s="32" t="s">
        <v>1608</v>
      </c>
      <c r="D128" s="355">
        <v>2530000</v>
      </c>
      <c r="E128" s="355">
        <v>0</v>
      </c>
      <c r="F128" s="355">
        <v>0</v>
      </c>
      <c r="G128" s="355">
        <v>0</v>
      </c>
      <c r="H128" s="355">
        <v>2530000</v>
      </c>
      <c r="I128" s="355">
        <v>0</v>
      </c>
      <c r="J128" s="355">
        <v>0</v>
      </c>
      <c r="K128" s="355">
        <v>0</v>
      </c>
      <c r="L128" s="355">
        <v>0</v>
      </c>
      <c r="M128" s="355">
        <v>0</v>
      </c>
      <c r="N128" s="31">
        <f t="shared" si="1"/>
        <v>2530000</v>
      </c>
      <c r="O128" s="30"/>
      <c r="P128" t="s">
        <v>1608</v>
      </c>
    </row>
    <row r="129" spans="1:19" ht="28.5" customHeight="1">
      <c r="A129" s="33" t="s">
        <v>1607</v>
      </c>
      <c r="B129" s="33" t="s">
        <v>623</v>
      </c>
      <c r="C129" s="32" t="s">
        <v>1606</v>
      </c>
      <c r="D129" s="372">
        <v>15000</v>
      </c>
      <c r="E129" s="372">
        <v>0</v>
      </c>
      <c r="F129" s="372">
        <v>0</v>
      </c>
      <c r="G129" s="372">
        <v>0</v>
      </c>
      <c r="H129" s="372">
        <v>15000</v>
      </c>
      <c r="I129" s="372">
        <v>0</v>
      </c>
      <c r="J129" s="372">
        <v>0</v>
      </c>
      <c r="K129" s="372">
        <v>0</v>
      </c>
      <c r="L129" s="372">
        <v>0</v>
      </c>
      <c r="M129" s="372">
        <v>0</v>
      </c>
      <c r="N129" s="31">
        <f t="shared" si="1"/>
        <v>15000</v>
      </c>
      <c r="O129" s="30"/>
      <c r="P129" t="s">
        <v>1606</v>
      </c>
    </row>
    <row r="130" spans="1:19" ht="41.25" customHeight="1">
      <c r="A130" s="33" t="s">
        <v>1605</v>
      </c>
      <c r="B130" s="33" t="s">
        <v>623</v>
      </c>
      <c r="C130" s="32" t="s">
        <v>1604</v>
      </c>
      <c r="D130" s="355">
        <v>6148</v>
      </c>
      <c r="E130" s="355">
        <v>0</v>
      </c>
      <c r="F130" s="355">
        <v>0</v>
      </c>
      <c r="G130" s="355">
        <v>0</v>
      </c>
      <c r="H130" s="355">
        <v>6148</v>
      </c>
      <c r="I130" s="355">
        <v>0</v>
      </c>
      <c r="J130" s="355">
        <v>0</v>
      </c>
      <c r="K130" s="355">
        <v>0</v>
      </c>
      <c r="L130" s="355">
        <v>0</v>
      </c>
      <c r="M130" s="355">
        <v>0</v>
      </c>
      <c r="N130" s="31">
        <f t="shared" si="1"/>
        <v>6148</v>
      </c>
      <c r="O130" s="30"/>
      <c r="P130" t="s">
        <v>1604</v>
      </c>
    </row>
    <row r="131" spans="1:14" ht="31.5" customHeight="1">
      <c r="A131" s="36" t="s">
        <v>1603</v>
      </c>
      <c r="B131" s="36"/>
      <c r="C131" s="35" t="s">
        <v>1602</v>
      </c>
      <c r="D131" s="374">
        <v>1699316.9</v>
      </c>
      <c r="E131" s="374">
        <v>1520170.0999999999</v>
      </c>
      <c r="F131" s="374">
        <v>1091650.6</v>
      </c>
      <c r="G131" s="374">
        <v>18462.1</v>
      </c>
      <c r="H131" s="374">
        <v>179146.8</v>
      </c>
      <c r="I131" s="374">
        <v>103.2</v>
      </c>
      <c r="J131" s="374">
        <v>103.2</v>
      </c>
      <c r="K131" s="374">
        <v>0</v>
      </c>
      <c r="L131" s="374">
        <v>0</v>
      </c>
      <c r="M131" s="374">
        <v>0</v>
      </c>
      <c r="N131" s="34">
        <f t="shared" si="1"/>
        <v>1699420.0999999999</v>
      </c>
    </row>
    <row r="132" spans="1:19" ht="33.75" customHeight="1">
      <c r="A132" s="33" t="s">
        <v>1601</v>
      </c>
      <c r="B132" s="33" t="s">
        <v>478</v>
      </c>
      <c r="C132" s="32" t="s">
        <v>1600</v>
      </c>
      <c r="D132" s="372">
        <v>1378908.9</v>
      </c>
      <c r="E132" s="372">
        <v>1378908.9</v>
      </c>
      <c r="F132" s="372">
        <v>1091650.6</v>
      </c>
      <c r="G132" s="372">
        <v>18462.1</v>
      </c>
      <c r="H132" s="372">
        <v>0</v>
      </c>
      <c r="I132" s="372">
        <v>103.2</v>
      </c>
      <c r="J132" s="372">
        <v>103.2</v>
      </c>
      <c r="K132" s="372">
        <v>0</v>
      </c>
      <c r="L132" s="372">
        <v>0</v>
      </c>
      <c r="M132" s="372">
        <v>0</v>
      </c>
      <c r="N132" s="31">
        <f t="shared" si="1"/>
        <v>1379012.0999999999</v>
      </c>
      <c r="O132" s="30"/>
      <c r="P132" t="s">
        <v>1600</v>
      </c>
    </row>
    <row r="133" spans="1:19" ht="22.5" customHeight="1">
      <c r="A133" s="33" t="s">
        <v>1599</v>
      </c>
      <c r="B133" s="33" t="s">
        <v>478</v>
      </c>
      <c r="C133" s="32" t="s">
        <v>1598</v>
      </c>
      <c r="D133" s="372">
        <v>50988</v>
      </c>
      <c r="E133" s="372">
        <v>0</v>
      </c>
      <c r="F133" s="372">
        <v>0</v>
      </c>
      <c r="G133" s="372">
        <v>0</v>
      </c>
      <c r="H133" s="372">
        <v>50988</v>
      </c>
      <c r="I133" s="372">
        <v>0</v>
      </c>
      <c r="J133" s="372">
        <v>0</v>
      </c>
      <c r="K133" s="372">
        <v>0</v>
      </c>
      <c r="L133" s="372">
        <v>0</v>
      </c>
      <c r="M133" s="372">
        <v>0</v>
      </c>
      <c r="N133" s="31">
        <f t="shared" si="1"/>
        <v>50988</v>
      </c>
      <c r="O133" s="30"/>
      <c r="P133" t="s">
        <v>1598</v>
      </c>
    </row>
    <row r="134" spans="1:19" ht="48" customHeight="1">
      <c r="A134" s="33" t="s">
        <v>1597</v>
      </c>
      <c r="B134" s="33" t="s">
        <v>259</v>
      </c>
      <c r="C134" s="32" t="s">
        <v>1596</v>
      </c>
      <c r="D134" s="31">
        <v>31577.3</v>
      </c>
      <c r="E134" s="31">
        <v>2567.4</v>
      </c>
      <c r="F134" s="31">
        <v>0</v>
      </c>
      <c r="G134" s="31">
        <v>0</v>
      </c>
      <c r="H134" s="31">
        <v>29009.9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f t="shared" si="1"/>
        <v>31577.3</v>
      </c>
      <c r="O134" s="30"/>
      <c r="P134" t="s">
        <v>1596</v>
      </c>
    </row>
    <row r="135" spans="1:19" ht="46.5" customHeight="1">
      <c r="A135" s="33" t="s">
        <v>1595</v>
      </c>
      <c r="B135" s="33" t="s">
        <v>478</v>
      </c>
      <c r="C135" s="32" t="s">
        <v>1594</v>
      </c>
      <c r="D135" s="381">
        <v>237842.7</v>
      </c>
      <c r="E135" s="381">
        <v>138693.8</v>
      </c>
      <c r="F135" s="381">
        <v>0</v>
      </c>
      <c r="G135" s="381">
        <v>0</v>
      </c>
      <c r="H135" s="381">
        <v>99148.9</v>
      </c>
      <c r="I135" s="381">
        <v>0</v>
      </c>
      <c r="J135" s="381">
        <v>0</v>
      </c>
      <c r="K135" s="381">
        <v>0</v>
      </c>
      <c r="L135" s="381">
        <v>0</v>
      </c>
      <c r="M135" s="381">
        <v>0</v>
      </c>
      <c r="N135" s="31">
        <f t="shared" si="1"/>
        <v>237842.7</v>
      </c>
      <c r="O135" s="30"/>
      <c r="P135" t="s">
        <v>1594</v>
      </c>
    </row>
    <row r="136" spans="1:14" ht="27">
      <c r="A136" s="36" t="s">
        <v>1593</v>
      </c>
      <c r="B136" s="36"/>
      <c r="C136" s="35" t="s">
        <v>1592</v>
      </c>
      <c r="D136" s="374">
        <v>139427.2</v>
      </c>
      <c r="E136" s="374">
        <v>139427.2</v>
      </c>
      <c r="F136" s="374">
        <v>94689.09999999999</v>
      </c>
      <c r="G136" s="374">
        <v>10637</v>
      </c>
      <c r="H136" s="374">
        <v>0</v>
      </c>
      <c r="I136" s="374">
        <v>719675.3</v>
      </c>
      <c r="J136" s="374">
        <v>162996.1</v>
      </c>
      <c r="K136" s="374">
        <v>28991.4</v>
      </c>
      <c r="L136" s="374">
        <v>13323.8</v>
      </c>
      <c r="M136" s="374">
        <v>556679.2</v>
      </c>
      <c r="N136" s="34">
        <f aca="true" t="shared" si="2" ref="N136:N199">I136+D136</f>
        <v>859102.5</v>
      </c>
    </row>
    <row r="137" spans="1:19" ht="31.5" customHeight="1">
      <c r="A137" s="33" t="s">
        <v>1591</v>
      </c>
      <c r="B137" s="33" t="s">
        <v>1473</v>
      </c>
      <c r="C137" s="32" t="s">
        <v>1590</v>
      </c>
      <c r="D137" s="372">
        <v>30589.9</v>
      </c>
      <c r="E137" s="372">
        <v>30589.9</v>
      </c>
      <c r="F137" s="372">
        <v>20428.2</v>
      </c>
      <c r="G137" s="372">
        <v>941</v>
      </c>
      <c r="H137" s="372">
        <v>0</v>
      </c>
      <c r="I137" s="372">
        <v>0</v>
      </c>
      <c r="J137" s="372">
        <v>0</v>
      </c>
      <c r="K137" s="372">
        <v>0</v>
      </c>
      <c r="L137" s="372">
        <v>0</v>
      </c>
      <c r="M137" s="372">
        <v>0</v>
      </c>
      <c r="N137" s="31">
        <f t="shared" si="2"/>
        <v>30589.9</v>
      </c>
      <c r="O137" s="30"/>
      <c r="P137" t="s">
        <v>1590</v>
      </c>
    </row>
    <row r="138" spans="1:19" ht="29.25" customHeight="1">
      <c r="A138" s="33" t="s">
        <v>1589</v>
      </c>
      <c r="B138" s="33" t="s">
        <v>1473</v>
      </c>
      <c r="C138" s="32" t="s">
        <v>1588</v>
      </c>
      <c r="D138" s="31">
        <v>108837.3</v>
      </c>
      <c r="E138" s="31">
        <v>108837.3</v>
      </c>
      <c r="F138" s="31">
        <v>74260.9</v>
      </c>
      <c r="G138" s="31">
        <v>9696</v>
      </c>
      <c r="H138" s="31">
        <v>0</v>
      </c>
      <c r="I138" s="31">
        <v>181607.3</v>
      </c>
      <c r="J138" s="31">
        <v>161525.7</v>
      </c>
      <c r="K138" s="31">
        <v>28991.4</v>
      </c>
      <c r="L138" s="31">
        <v>13323.8</v>
      </c>
      <c r="M138" s="31">
        <v>20081.6</v>
      </c>
      <c r="N138" s="31">
        <f t="shared" si="2"/>
        <v>290444.6</v>
      </c>
      <c r="O138" s="30"/>
      <c r="P138" t="s">
        <v>1588</v>
      </c>
    </row>
    <row r="139" spans="1:19" ht="44.25" customHeight="1">
      <c r="A139" s="33" t="s">
        <v>1587</v>
      </c>
      <c r="B139" s="33" t="s">
        <v>1473</v>
      </c>
      <c r="C139" s="32" t="s">
        <v>1586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538068</v>
      </c>
      <c r="J139" s="31">
        <v>1470.4</v>
      </c>
      <c r="K139" s="31">
        <v>0</v>
      </c>
      <c r="L139" s="31">
        <v>0</v>
      </c>
      <c r="M139" s="31">
        <v>536597.6</v>
      </c>
      <c r="N139" s="31">
        <f t="shared" si="2"/>
        <v>538068</v>
      </c>
      <c r="O139" s="30"/>
      <c r="P139" t="s">
        <v>1586</v>
      </c>
    </row>
    <row r="140" spans="1:14" ht="19.5" customHeight="1">
      <c r="A140" s="36" t="s">
        <v>1585</v>
      </c>
      <c r="B140" s="36"/>
      <c r="C140" s="35" t="s">
        <v>1584</v>
      </c>
      <c r="D140" s="34">
        <v>580953.2999999999</v>
      </c>
      <c r="E140" s="34">
        <v>574675.1</v>
      </c>
      <c r="F140" s="34">
        <v>461682</v>
      </c>
      <c r="G140" s="34">
        <v>2586.4</v>
      </c>
      <c r="H140" s="34">
        <v>6278.2</v>
      </c>
      <c r="I140" s="34">
        <v>4900</v>
      </c>
      <c r="J140" s="34">
        <v>0</v>
      </c>
      <c r="K140" s="34">
        <v>0</v>
      </c>
      <c r="L140" s="34">
        <v>0</v>
      </c>
      <c r="M140" s="34">
        <v>4900</v>
      </c>
      <c r="N140" s="34">
        <f t="shared" si="2"/>
        <v>585853.2999999999</v>
      </c>
    </row>
    <row r="141" spans="1:19" ht="56.25" customHeight="1">
      <c r="A141" s="33" t="s">
        <v>1583</v>
      </c>
      <c r="B141" s="33" t="s">
        <v>1167</v>
      </c>
      <c r="C141" s="32" t="s">
        <v>1582</v>
      </c>
      <c r="D141" s="31">
        <v>574675.1</v>
      </c>
      <c r="E141" s="31">
        <v>574675.1</v>
      </c>
      <c r="F141" s="31">
        <v>461682</v>
      </c>
      <c r="G141" s="31">
        <v>2586.4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f t="shared" si="2"/>
        <v>574675.1</v>
      </c>
      <c r="O141" s="30"/>
      <c r="P141" t="s">
        <v>1582</v>
      </c>
    </row>
    <row r="142" spans="1:19" ht="42" customHeight="1">
      <c r="A142" s="33" t="s">
        <v>1581</v>
      </c>
      <c r="B142" s="33" t="s">
        <v>661</v>
      </c>
      <c r="C142" s="32" t="s">
        <v>1580</v>
      </c>
      <c r="D142" s="355">
        <v>6278.2</v>
      </c>
      <c r="E142" s="355">
        <v>0</v>
      </c>
      <c r="F142" s="355">
        <v>0</v>
      </c>
      <c r="G142" s="355">
        <v>0</v>
      </c>
      <c r="H142" s="355">
        <v>6278.2</v>
      </c>
      <c r="I142" s="355">
        <v>4900</v>
      </c>
      <c r="J142" s="355">
        <v>0</v>
      </c>
      <c r="K142" s="355">
        <v>0</v>
      </c>
      <c r="L142" s="355">
        <v>0</v>
      </c>
      <c r="M142" s="355">
        <v>4900</v>
      </c>
      <c r="N142" s="31">
        <f t="shared" si="2"/>
        <v>11178.2</v>
      </c>
      <c r="O142" s="30"/>
      <c r="P142" t="s">
        <v>1580</v>
      </c>
    </row>
    <row r="143" spans="1:14" ht="27">
      <c r="A143" s="36" t="s">
        <v>1579</v>
      </c>
      <c r="B143" s="36"/>
      <c r="C143" s="35" t="s">
        <v>1578</v>
      </c>
      <c r="D143" s="399">
        <v>20574.8</v>
      </c>
      <c r="E143" s="399">
        <v>20574.8</v>
      </c>
      <c r="F143" s="399">
        <v>16565.7</v>
      </c>
      <c r="G143" s="399">
        <v>56.1</v>
      </c>
      <c r="H143" s="399">
        <v>0</v>
      </c>
      <c r="I143" s="399">
        <v>0</v>
      </c>
      <c r="J143" s="399">
        <v>0</v>
      </c>
      <c r="K143" s="399">
        <v>0</v>
      </c>
      <c r="L143" s="399">
        <v>0</v>
      </c>
      <c r="M143" s="399">
        <v>0</v>
      </c>
      <c r="N143" s="34">
        <f t="shared" si="2"/>
        <v>20574.8</v>
      </c>
    </row>
    <row r="144" spans="1:19" ht="28.5" customHeight="1">
      <c r="A144" s="33" t="s">
        <v>1577</v>
      </c>
      <c r="B144" s="33" t="s">
        <v>259</v>
      </c>
      <c r="C144" s="32" t="s">
        <v>1576</v>
      </c>
      <c r="D144" s="381">
        <v>20574.8</v>
      </c>
      <c r="E144" s="381">
        <v>20574.8</v>
      </c>
      <c r="F144" s="381">
        <v>16565.7</v>
      </c>
      <c r="G144" s="381">
        <v>56.1</v>
      </c>
      <c r="H144" s="381">
        <v>0</v>
      </c>
      <c r="I144" s="381">
        <v>0</v>
      </c>
      <c r="J144" s="381">
        <v>0</v>
      </c>
      <c r="K144" s="381">
        <v>0</v>
      </c>
      <c r="L144" s="381">
        <v>0</v>
      </c>
      <c r="M144" s="381">
        <v>0</v>
      </c>
      <c r="N144" s="31">
        <f t="shared" si="2"/>
        <v>20574.8</v>
      </c>
      <c r="O144" s="30"/>
      <c r="P144" t="s">
        <v>1576</v>
      </c>
    </row>
    <row r="145" spans="1:14" ht="44.25" customHeight="1">
      <c r="A145" s="36" t="s">
        <v>1575</v>
      </c>
      <c r="B145" s="36"/>
      <c r="C145" s="35" t="s">
        <v>1574</v>
      </c>
      <c r="D145" s="374">
        <v>3824747.8000000003</v>
      </c>
      <c r="E145" s="374">
        <v>3821747.8000000003</v>
      </c>
      <c r="F145" s="374">
        <v>2446644.7</v>
      </c>
      <c r="G145" s="374">
        <v>40890.3</v>
      </c>
      <c r="H145" s="374">
        <v>3000</v>
      </c>
      <c r="I145" s="374">
        <v>1537789.2</v>
      </c>
      <c r="J145" s="374">
        <v>1348392.2</v>
      </c>
      <c r="K145" s="374">
        <v>713675.7</v>
      </c>
      <c r="L145" s="374">
        <v>82369.4</v>
      </c>
      <c r="M145" s="374">
        <v>189397</v>
      </c>
      <c r="N145" s="34">
        <f t="shared" si="2"/>
        <v>5362537</v>
      </c>
    </row>
    <row r="146" spans="1:19" ht="42.75" customHeight="1">
      <c r="A146" s="33" t="s">
        <v>1573</v>
      </c>
      <c r="B146" s="33" t="s">
        <v>259</v>
      </c>
      <c r="C146" s="32" t="s">
        <v>1572</v>
      </c>
      <c r="D146" s="372">
        <v>1681679.1</v>
      </c>
      <c r="E146" s="372">
        <v>1681679.1</v>
      </c>
      <c r="F146" s="372">
        <v>1299294.5</v>
      </c>
      <c r="G146" s="372">
        <v>19160.1</v>
      </c>
      <c r="H146" s="372">
        <v>0</v>
      </c>
      <c r="I146" s="372">
        <v>203169.4</v>
      </c>
      <c r="J146" s="372">
        <v>136667.5</v>
      </c>
      <c r="K146" s="372">
        <v>53998.2</v>
      </c>
      <c r="L146" s="372">
        <v>13129.4</v>
      </c>
      <c r="M146" s="372">
        <v>66501.9</v>
      </c>
      <c r="N146" s="31">
        <f t="shared" si="2"/>
        <v>1884848.5</v>
      </c>
      <c r="O146" s="30"/>
      <c r="P146" t="s">
        <v>1572</v>
      </c>
    </row>
    <row r="147" spans="1:19" ht="33.75" customHeight="1">
      <c r="A147" s="33" t="s">
        <v>1571</v>
      </c>
      <c r="B147" s="33" t="s">
        <v>478</v>
      </c>
      <c r="C147" s="32" t="s">
        <v>1570</v>
      </c>
      <c r="D147" s="31">
        <v>578639.8</v>
      </c>
      <c r="E147" s="31">
        <v>575639.8</v>
      </c>
      <c r="F147" s="31">
        <v>0</v>
      </c>
      <c r="G147" s="31">
        <v>0</v>
      </c>
      <c r="H147" s="31">
        <v>3000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f t="shared" si="2"/>
        <v>578639.8</v>
      </c>
      <c r="O147" s="30"/>
      <c r="P147" t="s">
        <v>1570</v>
      </c>
    </row>
    <row r="148" spans="1:19" ht="56.25" customHeight="1">
      <c r="A148" s="33" t="s">
        <v>1569</v>
      </c>
      <c r="B148" s="33" t="s">
        <v>478</v>
      </c>
      <c r="C148" s="32" t="s">
        <v>1568</v>
      </c>
      <c r="D148" s="31">
        <v>1480731.1</v>
      </c>
      <c r="E148" s="31">
        <v>1480731.1</v>
      </c>
      <c r="F148" s="31">
        <v>1147350.2</v>
      </c>
      <c r="G148" s="31">
        <v>21730.2</v>
      </c>
      <c r="H148" s="31">
        <v>0</v>
      </c>
      <c r="I148" s="31">
        <v>1334619.8</v>
      </c>
      <c r="J148" s="31">
        <v>1211724.7</v>
      </c>
      <c r="K148" s="31">
        <v>659677.5</v>
      </c>
      <c r="L148" s="31">
        <v>69240</v>
      </c>
      <c r="M148" s="31">
        <v>122895.1</v>
      </c>
      <c r="N148" s="31">
        <f t="shared" si="2"/>
        <v>2815350.9000000004</v>
      </c>
      <c r="O148" s="30"/>
      <c r="P148" t="s">
        <v>1568</v>
      </c>
    </row>
    <row r="149" spans="1:19" ht="54.75" customHeight="1">
      <c r="A149" s="33" t="s">
        <v>1567</v>
      </c>
      <c r="B149" s="33" t="s">
        <v>608</v>
      </c>
      <c r="C149" s="32" t="s">
        <v>1566</v>
      </c>
      <c r="D149" s="355">
        <v>83697.8</v>
      </c>
      <c r="E149" s="355">
        <v>83697.8</v>
      </c>
      <c r="F149" s="355">
        <v>0</v>
      </c>
      <c r="G149" s="355">
        <v>0</v>
      </c>
      <c r="H149" s="355">
        <v>0</v>
      </c>
      <c r="I149" s="355">
        <v>0</v>
      </c>
      <c r="J149" s="355">
        <v>0</v>
      </c>
      <c r="K149" s="355">
        <v>0</v>
      </c>
      <c r="L149" s="355">
        <v>0</v>
      </c>
      <c r="M149" s="355">
        <v>0</v>
      </c>
      <c r="N149" s="31">
        <f t="shared" si="2"/>
        <v>83697.8</v>
      </c>
      <c r="O149" s="30"/>
      <c r="P149" t="s">
        <v>1566</v>
      </c>
    </row>
    <row r="150" spans="1:19" ht="56.25" customHeight="1">
      <c r="A150" s="33" t="s">
        <v>1565</v>
      </c>
      <c r="B150" s="33" t="s">
        <v>478</v>
      </c>
      <c r="C150" s="32" t="s">
        <v>1564</v>
      </c>
      <c r="D150" s="392">
        <v>0</v>
      </c>
      <c r="E150" s="392">
        <v>0</v>
      </c>
      <c r="F150" s="392">
        <v>0</v>
      </c>
      <c r="G150" s="392">
        <v>0</v>
      </c>
      <c r="H150" s="392">
        <v>0</v>
      </c>
      <c r="I150" s="392">
        <v>0</v>
      </c>
      <c r="J150" s="392">
        <v>0</v>
      </c>
      <c r="K150" s="392">
        <v>0</v>
      </c>
      <c r="L150" s="392">
        <v>0</v>
      </c>
      <c r="M150" s="392">
        <v>0</v>
      </c>
      <c r="N150" s="31">
        <f t="shared" si="2"/>
        <v>0</v>
      </c>
      <c r="O150" s="30"/>
      <c r="P150" t="s">
        <v>1564</v>
      </c>
    </row>
    <row r="151" spans="1:14" ht="57" customHeight="1">
      <c r="A151" s="39" t="s">
        <v>1563</v>
      </c>
      <c r="B151" s="36"/>
      <c r="C151" s="38" t="s">
        <v>1561</v>
      </c>
      <c r="D151" s="370">
        <v>59778.8</v>
      </c>
      <c r="E151" s="370">
        <v>59778.8</v>
      </c>
      <c r="F151" s="370">
        <v>36493.4</v>
      </c>
      <c r="G151" s="370">
        <v>4733.8</v>
      </c>
      <c r="H151" s="370">
        <v>0</v>
      </c>
      <c r="I151" s="370">
        <v>0</v>
      </c>
      <c r="J151" s="370">
        <v>0</v>
      </c>
      <c r="K151" s="370">
        <v>0</v>
      </c>
      <c r="L151" s="370">
        <v>0</v>
      </c>
      <c r="M151" s="370">
        <v>0</v>
      </c>
      <c r="N151" s="37">
        <f t="shared" si="2"/>
        <v>59778.8</v>
      </c>
    </row>
    <row r="152" spans="1:14" ht="60.75" customHeight="1">
      <c r="A152" s="36" t="s">
        <v>1562</v>
      </c>
      <c r="B152" s="36"/>
      <c r="C152" s="35" t="s">
        <v>1561</v>
      </c>
      <c r="D152" s="393">
        <v>59778.8</v>
      </c>
      <c r="E152" s="393">
        <v>59778.8</v>
      </c>
      <c r="F152" s="393">
        <v>36493.4</v>
      </c>
      <c r="G152" s="393">
        <v>4733.8</v>
      </c>
      <c r="H152" s="393">
        <v>0</v>
      </c>
      <c r="I152" s="393">
        <v>0</v>
      </c>
      <c r="J152" s="393">
        <v>0</v>
      </c>
      <c r="K152" s="393">
        <v>0</v>
      </c>
      <c r="L152" s="393">
        <v>0</v>
      </c>
      <c r="M152" s="393">
        <v>0</v>
      </c>
      <c r="N152" s="34">
        <f t="shared" si="2"/>
        <v>59778.8</v>
      </c>
    </row>
    <row r="153" spans="1:19" ht="30" customHeight="1">
      <c r="A153" s="33" t="s">
        <v>1560</v>
      </c>
      <c r="B153" s="33" t="s">
        <v>1473</v>
      </c>
      <c r="C153" s="32" t="s">
        <v>1559</v>
      </c>
      <c r="D153" s="381">
        <v>59778.8</v>
      </c>
      <c r="E153" s="381">
        <v>59778.8</v>
      </c>
      <c r="F153" s="381">
        <v>36493.4</v>
      </c>
      <c r="G153" s="381">
        <v>4733.8</v>
      </c>
      <c r="H153" s="381">
        <v>0</v>
      </c>
      <c r="I153" s="381">
        <v>0</v>
      </c>
      <c r="J153" s="381">
        <v>0</v>
      </c>
      <c r="K153" s="381">
        <v>0</v>
      </c>
      <c r="L153" s="381">
        <v>0</v>
      </c>
      <c r="M153" s="381">
        <v>0</v>
      </c>
      <c r="N153" s="31">
        <f t="shared" si="2"/>
        <v>59778.8</v>
      </c>
      <c r="O153" s="30"/>
      <c r="P153" t="s">
        <v>1559</v>
      </c>
    </row>
    <row r="154" spans="1:14" ht="31.5" customHeight="1">
      <c r="A154" s="39" t="s">
        <v>1558</v>
      </c>
      <c r="B154" s="36"/>
      <c r="C154" s="38" t="s">
        <v>1557</v>
      </c>
      <c r="D154" s="373">
        <v>4541928.4</v>
      </c>
      <c r="E154" s="373">
        <v>4525278</v>
      </c>
      <c r="F154" s="373">
        <v>461238.1</v>
      </c>
      <c r="G154" s="373">
        <v>103181.00000000001</v>
      </c>
      <c r="H154" s="373">
        <v>16650.4</v>
      </c>
      <c r="I154" s="373">
        <v>0</v>
      </c>
      <c r="J154" s="373">
        <v>0</v>
      </c>
      <c r="K154" s="373">
        <v>0</v>
      </c>
      <c r="L154" s="373">
        <v>0</v>
      </c>
      <c r="M154" s="373">
        <v>0</v>
      </c>
      <c r="N154" s="37">
        <f t="shared" si="2"/>
        <v>4541928.4</v>
      </c>
    </row>
    <row r="155" spans="1:14" ht="30.75" customHeight="1">
      <c r="A155" s="36" t="s">
        <v>1556</v>
      </c>
      <c r="B155" s="36"/>
      <c r="C155" s="35" t="s">
        <v>1555</v>
      </c>
      <c r="D155" s="371">
        <v>4541928.4</v>
      </c>
      <c r="E155" s="371">
        <v>4525278</v>
      </c>
      <c r="F155" s="371">
        <v>461238.1</v>
      </c>
      <c r="G155" s="371">
        <v>103181.00000000001</v>
      </c>
      <c r="H155" s="371">
        <v>16650.4</v>
      </c>
      <c r="I155" s="371">
        <v>0</v>
      </c>
      <c r="J155" s="371">
        <v>0</v>
      </c>
      <c r="K155" s="371">
        <v>0</v>
      </c>
      <c r="L155" s="371">
        <v>0</v>
      </c>
      <c r="M155" s="371">
        <v>0</v>
      </c>
      <c r="N155" s="34">
        <f t="shared" si="2"/>
        <v>4541928.4</v>
      </c>
    </row>
    <row r="156" spans="1:19" ht="42.75" customHeight="1">
      <c r="A156" s="33" t="s">
        <v>1554</v>
      </c>
      <c r="B156" s="33" t="s">
        <v>434</v>
      </c>
      <c r="C156" s="32" t="s">
        <v>1553</v>
      </c>
      <c r="D156" s="372">
        <v>296776.3</v>
      </c>
      <c r="E156" s="372">
        <v>296776.3</v>
      </c>
      <c r="F156" s="372">
        <v>207629</v>
      </c>
      <c r="G156" s="372">
        <v>8842.1</v>
      </c>
      <c r="H156" s="372">
        <v>0</v>
      </c>
      <c r="I156" s="372">
        <v>0</v>
      </c>
      <c r="J156" s="372">
        <v>0</v>
      </c>
      <c r="K156" s="372">
        <v>0</v>
      </c>
      <c r="L156" s="372">
        <v>0</v>
      </c>
      <c r="M156" s="372">
        <v>0</v>
      </c>
      <c r="N156" s="31">
        <f t="shared" si="2"/>
        <v>296776.3</v>
      </c>
      <c r="O156" s="30"/>
      <c r="P156" t="s">
        <v>1553</v>
      </c>
    </row>
    <row r="157" spans="1:19" ht="58.5" customHeight="1">
      <c r="A157" s="33" t="s">
        <v>1552</v>
      </c>
      <c r="B157" s="33" t="s">
        <v>434</v>
      </c>
      <c r="C157" s="32" t="s">
        <v>1551</v>
      </c>
      <c r="D157" s="355">
        <v>640206.3</v>
      </c>
      <c r="E157" s="355">
        <v>640206.3</v>
      </c>
      <c r="F157" s="355">
        <v>0</v>
      </c>
      <c r="G157" s="355">
        <v>0</v>
      </c>
      <c r="H157" s="355">
        <v>0</v>
      </c>
      <c r="I157" s="355">
        <v>0</v>
      </c>
      <c r="J157" s="355">
        <v>0</v>
      </c>
      <c r="K157" s="355">
        <v>0</v>
      </c>
      <c r="L157" s="355">
        <v>0</v>
      </c>
      <c r="M157" s="355">
        <v>0</v>
      </c>
      <c r="N157" s="31">
        <f t="shared" si="2"/>
        <v>640206.3</v>
      </c>
      <c r="O157" s="30"/>
      <c r="P157" t="s">
        <v>1551</v>
      </c>
    </row>
    <row r="158" spans="1:19" ht="57" customHeight="1">
      <c r="A158" s="33" t="s">
        <v>1550</v>
      </c>
      <c r="B158" s="33" t="s">
        <v>434</v>
      </c>
      <c r="C158" s="32" t="s">
        <v>1549</v>
      </c>
      <c r="D158" s="372">
        <v>3463064.2</v>
      </c>
      <c r="E158" s="372">
        <v>3451009.8</v>
      </c>
      <c r="F158" s="372">
        <v>225288.3</v>
      </c>
      <c r="G158" s="372">
        <v>92143.6</v>
      </c>
      <c r="H158" s="372">
        <v>12054.4</v>
      </c>
      <c r="I158" s="372">
        <v>0</v>
      </c>
      <c r="J158" s="372">
        <v>0</v>
      </c>
      <c r="K158" s="372">
        <v>0</v>
      </c>
      <c r="L158" s="372">
        <v>0</v>
      </c>
      <c r="M158" s="372">
        <v>0</v>
      </c>
      <c r="N158" s="31">
        <f t="shared" si="2"/>
        <v>3463064.2</v>
      </c>
      <c r="O158" s="30"/>
      <c r="P158" t="s">
        <v>1549</v>
      </c>
    </row>
    <row r="159" spans="1:19" ht="83.25" customHeight="1">
      <c r="A159" s="33" t="s">
        <v>1548</v>
      </c>
      <c r="B159" s="33" t="s">
        <v>434</v>
      </c>
      <c r="C159" s="32" t="s">
        <v>1547</v>
      </c>
      <c r="D159" s="31">
        <v>30000</v>
      </c>
      <c r="E159" s="31">
        <v>30000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f t="shared" si="2"/>
        <v>30000</v>
      </c>
      <c r="O159" s="30"/>
      <c r="P159" t="s">
        <v>1547</v>
      </c>
    </row>
    <row r="160" spans="1:19" ht="30.75" customHeight="1">
      <c r="A160" s="33" t="s">
        <v>1546</v>
      </c>
      <c r="B160" s="33" t="s">
        <v>434</v>
      </c>
      <c r="C160" s="32" t="s">
        <v>1545</v>
      </c>
      <c r="D160" s="355">
        <v>195</v>
      </c>
      <c r="E160" s="355">
        <v>195</v>
      </c>
      <c r="F160" s="355">
        <v>0</v>
      </c>
      <c r="G160" s="355">
        <v>0</v>
      </c>
      <c r="H160" s="355">
        <v>0</v>
      </c>
      <c r="I160" s="355">
        <v>0</v>
      </c>
      <c r="J160" s="355">
        <v>0</v>
      </c>
      <c r="K160" s="355">
        <v>0</v>
      </c>
      <c r="L160" s="355">
        <v>0</v>
      </c>
      <c r="M160" s="355">
        <v>0</v>
      </c>
      <c r="N160" s="31">
        <f t="shared" si="2"/>
        <v>195</v>
      </c>
      <c r="O160" s="30"/>
      <c r="P160" t="s">
        <v>1545</v>
      </c>
    </row>
    <row r="161" spans="1:19" ht="58.5" customHeight="1">
      <c r="A161" s="33" t="s">
        <v>1544</v>
      </c>
      <c r="B161" s="33" t="s">
        <v>524</v>
      </c>
      <c r="C161" s="32" t="s">
        <v>1543</v>
      </c>
      <c r="D161" s="392">
        <v>16112.3</v>
      </c>
      <c r="E161" s="392">
        <v>16112.3</v>
      </c>
      <c r="F161" s="392">
        <v>11163.5</v>
      </c>
      <c r="G161" s="392">
        <v>796.6</v>
      </c>
      <c r="H161" s="392">
        <v>0</v>
      </c>
      <c r="I161" s="392">
        <v>0</v>
      </c>
      <c r="J161" s="392">
        <v>0</v>
      </c>
      <c r="K161" s="392">
        <v>0</v>
      </c>
      <c r="L161" s="392">
        <v>0</v>
      </c>
      <c r="M161" s="392">
        <v>0</v>
      </c>
      <c r="N161" s="31">
        <f t="shared" si="2"/>
        <v>16112.3</v>
      </c>
      <c r="O161" s="30"/>
      <c r="P161" t="s">
        <v>1543</v>
      </c>
    </row>
    <row r="162" spans="1:19" ht="81.75" customHeight="1">
      <c r="A162" s="33" t="s">
        <v>1542</v>
      </c>
      <c r="B162" s="33" t="s">
        <v>434</v>
      </c>
      <c r="C162" s="32" t="s">
        <v>1541</v>
      </c>
      <c r="D162" s="381">
        <v>53499.3</v>
      </c>
      <c r="E162" s="381">
        <v>53499.3</v>
      </c>
      <c r="F162" s="381">
        <v>17157.3</v>
      </c>
      <c r="G162" s="381">
        <v>1398.7</v>
      </c>
      <c r="H162" s="381">
        <v>0</v>
      </c>
      <c r="I162" s="381">
        <v>0</v>
      </c>
      <c r="J162" s="381">
        <v>0</v>
      </c>
      <c r="K162" s="381">
        <v>0</v>
      </c>
      <c r="L162" s="381">
        <v>0</v>
      </c>
      <c r="M162" s="381">
        <v>0</v>
      </c>
      <c r="N162" s="31">
        <f t="shared" si="2"/>
        <v>53499.3</v>
      </c>
      <c r="O162" s="30"/>
      <c r="P162" t="s">
        <v>1541</v>
      </c>
    </row>
    <row r="163" spans="1:19" ht="59.25" customHeight="1">
      <c r="A163" s="33" t="s">
        <v>1540</v>
      </c>
      <c r="B163" s="33" t="s">
        <v>434</v>
      </c>
      <c r="C163" s="32" t="s">
        <v>1539</v>
      </c>
      <c r="D163" s="31">
        <v>42075</v>
      </c>
      <c r="E163" s="31">
        <v>37479</v>
      </c>
      <c r="F163" s="31">
        <v>0</v>
      </c>
      <c r="G163" s="31">
        <v>0</v>
      </c>
      <c r="H163" s="31">
        <v>4596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f t="shared" si="2"/>
        <v>42075</v>
      </c>
      <c r="O163" s="30"/>
      <c r="P163" t="s">
        <v>1539</v>
      </c>
    </row>
    <row r="164" spans="1:14" ht="57.75" customHeight="1">
      <c r="A164" s="39" t="s">
        <v>1538</v>
      </c>
      <c r="B164" s="36"/>
      <c r="C164" s="422" t="s">
        <v>5354</v>
      </c>
      <c r="D164" s="370">
        <v>376639.9</v>
      </c>
      <c r="E164" s="370">
        <v>359117.9</v>
      </c>
      <c r="F164" s="370">
        <v>78983.2</v>
      </c>
      <c r="G164" s="370">
        <v>1975.6</v>
      </c>
      <c r="H164" s="370">
        <v>17522</v>
      </c>
      <c r="I164" s="370">
        <v>0</v>
      </c>
      <c r="J164" s="370">
        <v>0</v>
      </c>
      <c r="K164" s="370">
        <v>0</v>
      </c>
      <c r="L164" s="370">
        <v>0</v>
      </c>
      <c r="M164" s="370">
        <v>0</v>
      </c>
      <c r="N164" s="37">
        <f t="shared" si="2"/>
        <v>376639.9</v>
      </c>
    </row>
    <row r="165" spans="1:14" ht="61.5" customHeight="1">
      <c r="A165" s="36" t="s">
        <v>1537</v>
      </c>
      <c r="B165" s="36"/>
      <c r="C165" s="343" t="s">
        <v>5355</v>
      </c>
      <c r="D165" s="393">
        <v>376639.9</v>
      </c>
      <c r="E165" s="393">
        <v>359117.9</v>
      </c>
      <c r="F165" s="393">
        <v>78983.2</v>
      </c>
      <c r="G165" s="393">
        <v>1975.6</v>
      </c>
      <c r="H165" s="393">
        <v>17522</v>
      </c>
      <c r="I165" s="393">
        <v>0</v>
      </c>
      <c r="J165" s="393">
        <v>0</v>
      </c>
      <c r="K165" s="393">
        <v>0</v>
      </c>
      <c r="L165" s="393">
        <v>0</v>
      </c>
      <c r="M165" s="393">
        <v>0</v>
      </c>
      <c r="N165" s="34">
        <f t="shared" si="2"/>
        <v>376639.9</v>
      </c>
    </row>
    <row r="166" spans="1:19" ht="54.75" customHeight="1">
      <c r="A166" s="33" t="s">
        <v>1535</v>
      </c>
      <c r="B166" s="33" t="s">
        <v>1106</v>
      </c>
      <c r="C166" s="32" t="s">
        <v>5356</v>
      </c>
      <c r="D166" s="381">
        <v>121679.7</v>
      </c>
      <c r="E166" s="381">
        <v>121679.7</v>
      </c>
      <c r="F166" s="381">
        <v>78983.2</v>
      </c>
      <c r="G166" s="381">
        <v>1975.6</v>
      </c>
      <c r="H166" s="381">
        <v>0</v>
      </c>
      <c r="I166" s="381">
        <v>0</v>
      </c>
      <c r="J166" s="381">
        <v>0</v>
      </c>
      <c r="K166" s="381">
        <v>0</v>
      </c>
      <c r="L166" s="381">
        <v>0</v>
      </c>
      <c r="M166" s="381">
        <v>0</v>
      </c>
      <c r="N166" s="31">
        <f t="shared" si="2"/>
        <v>121679.7</v>
      </c>
      <c r="O166" s="30"/>
      <c r="P166" t="s">
        <v>1534</v>
      </c>
    </row>
    <row r="167" spans="1:19" ht="98.25" customHeight="1">
      <c r="A167" s="33" t="s">
        <v>1533</v>
      </c>
      <c r="B167" s="33" t="s">
        <v>1148</v>
      </c>
      <c r="C167" s="32" t="s">
        <v>1532</v>
      </c>
      <c r="D167" s="372">
        <v>8560.2</v>
      </c>
      <c r="E167" s="372">
        <v>8560.2</v>
      </c>
      <c r="F167" s="372">
        <v>0</v>
      </c>
      <c r="G167" s="372">
        <v>0</v>
      </c>
      <c r="H167" s="372">
        <v>0</v>
      </c>
      <c r="I167" s="372">
        <v>0</v>
      </c>
      <c r="J167" s="372">
        <v>0</v>
      </c>
      <c r="K167" s="372">
        <v>0</v>
      </c>
      <c r="L167" s="372">
        <v>0</v>
      </c>
      <c r="M167" s="372">
        <v>0</v>
      </c>
      <c r="N167" s="31">
        <f t="shared" si="2"/>
        <v>8560.2</v>
      </c>
      <c r="O167" s="30"/>
      <c r="P167" t="s">
        <v>1532</v>
      </c>
    </row>
    <row r="168" spans="1:19" ht="159" customHeight="1">
      <c r="A168" s="33" t="s">
        <v>1531</v>
      </c>
      <c r="B168" s="33" t="s">
        <v>1148</v>
      </c>
      <c r="C168" s="32" t="s">
        <v>1530</v>
      </c>
      <c r="D168" s="355">
        <v>246400</v>
      </c>
      <c r="E168" s="355">
        <v>228878</v>
      </c>
      <c r="F168" s="355">
        <v>0</v>
      </c>
      <c r="G168" s="355">
        <v>0</v>
      </c>
      <c r="H168" s="355">
        <v>17522</v>
      </c>
      <c r="I168" s="355">
        <v>0</v>
      </c>
      <c r="J168" s="355">
        <v>0</v>
      </c>
      <c r="K168" s="355">
        <v>0</v>
      </c>
      <c r="L168" s="355">
        <v>0</v>
      </c>
      <c r="M168" s="355">
        <v>0</v>
      </c>
      <c r="N168" s="31">
        <f t="shared" si="2"/>
        <v>246400</v>
      </c>
      <c r="O168" s="30"/>
      <c r="P168" t="s">
        <v>1529</v>
      </c>
      <c r="Q168" t="s">
        <v>1528</v>
      </c>
    </row>
    <row r="169" spans="1:19" ht="186.75" customHeight="1">
      <c r="A169" s="33" t="s">
        <v>1527</v>
      </c>
      <c r="B169" s="33" t="s">
        <v>447</v>
      </c>
      <c r="C169" s="32" t="s">
        <v>1526</v>
      </c>
      <c r="D169" s="392">
        <v>0</v>
      </c>
      <c r="E169" s="392">
        <v>0</v>
      </c>
      <c r="F169" s="392">
        <v>0</v>
      </c>
      <c r="G169" s="392">
        <v>0</v>
      </c>
      <c r="H169" s="392">
        <v>0</v>
      </c>
      <c r="I169" s="392">
        <v>0</v>
      </c>
      <c r="J169" s="392">
        <v>0</v>
      </c>
      <c r="K169" s="392">
        <v>0</v>
      </c>
      <c r="L169" s="392">
        <v>0</v>
      </c>
      <c r="M169" s="392">
        <v>0</v>
      </c>
      <c r="N169" s="31">
        <f t="shared" si="2"/>
        <v>0</v>
      </c>
      <c r="O169" s="30"/>
      <c r="P169" t="s">
        <v>1525</v>
      </c>
      <c r="Q169" t="s">
        <v>1524</v>
      </c>
    </row>
    <row r="170" spans="1:19" ht="101.25" customHeight="1">
      <c r="A170" s="33" t="s">
        <v>1523</v>
      </c>
      <c r="B170" s="33" t="s">
        <v>447</v>
      </c>
      <c r="C170" s="32" t="s">
        <v>1522</v>
      </c>
      <c r="D170" s="381">
        <v>0</v>
      </c>
      <c r="E170" s="381">
        <v>0</v>
      </c>
      <c r="F170" s="381">
        <v>0</v>
      </c>
      <c r="G170" s="381">
        <v>0</v>
      </c>
      <c r="H170" s="381">
        <v>0</v>
      </c>
      <c r="I170" s="381">
        <v>0</v>
      </c>
      <c r="J170" s="381">
        <v>0</v>
      </c>
      <c r="K170" s="381">
        <v>0</v>
      </c>
      <c r="L170" s="381">
        <v>0</v>
      </c>
      <c r="M170" s="381">
        <v>0</v>
      </c>
      <c r="N170" s="31">
        <f t="shared" si="2"/>
        <v>0</v>
      </c>
      <c r="O170" s="30"/>
      <c r="P170" t="s">
        <v>1522</v>
      </c>
    </row>
    <row r="171" spans="1:19" ht="73.5" customHeight="1">
      <c r="A171" s="33" t="s">
        <v>1521</v>
      </c>
      <c r="B171" s="33" t="s">
        <v>1122</v>
      </c>
      <c r="C171" s="32" t="s">
        <v>1520</v>
      </c>
      <c r="D171" s="392">
        <v>0</v>
      </c>
      <c r="E171" s="392">
        <v>0</v>
      </c>
      <c r="F171" s="392">
        <v>0</v>
      </c>
      <c r="G171" s="392">
        <v>0</v>
      </c>
      <c r="H171" s="392">
        <v>0</v>
      </c>
      <c r="I171" s="392">
        <v>0</v>
      </c>
      <c r="J171" s="392">
        <v>0</v>
      </c>
      <c r="K171" s="392">
        <v>0</v>
      </c>
      <c r="L171" s="392">
        <v>0</v>
      </c>
      <c r="M171" s="392">
        <v>0</v>
      </c>
      <c r="N171" s="31">
        <f t="shared" si="2"/>
        <v>0</v>
      </c>
      <c r="O171" s="30"/>
      <c r="P171" t="s">
        <v>1520</v>
      </c>
    </row>
    <row r="172" spans="1:19" ht="51" customHeight="1">
      <c r="A172" s="33" t="s">
        <v>1519</v>
      </c>
      <c r="B172" s="33" t="s">
        <v>649</v>
      </c>
      <c r="C172" s="32" t="s">
        <v>1518</v>
      </c>
      <c r="D172" s="381">
        <v>0</v>
      </c>
      <c r="E172" s="381">
        <v>0</v>
      </c>
      <c r="F172" s="381">
        <v>0</v>
      </c>
      <c r="G172" s="381">
        <v>0</v>
      </c>
      <c r="H172" s="381">
        <v>0</v>
      </c>
      <c r="I172" s="381">
        <v>0</v>
      </c>
      <c r="J172" s="381">
        <v>0</v>
      </c>
      <c r="K172" s="381">
        <v>0</v>
      </c>
      <c r="L172" s="381">
        <v>0</v>
      </c>
      <c r="M172" s="381">
        <v>0</v>
      </c>
      <c r="N172" s="31">
        <f t="shared" si="2"/>
        <v>0</v>
      </c>
      <c r="O172" s="30"/>
      <c r="P172" t="s">
        <v>1518</v>
      </c>
    </row>
    <row r="173" spans="1:14" ht="73.5" customHeight="1">
      <c r="A173" s="39" t="s">
        <v>1517</v>
      </c>
      <c r="B173" s="36"/>
      <c r="C173" s="422" t="s">
        <v>5357</v>
      </c>
      <c r="D173" s="373">
        <v>611216.7000000001</v>
      </c>
      <c r="E173" s="373">
        <v>0</v>
      </c>
      <c r="F173" s="373">
        <v>0</v>
      </c>
      <c r="G173" s="373">
        <v>0</v>
      </c>
      <c r="H173" s="373">
        <v>611216.7000000001</v>
      </c>
      <c r="I173" s="373">
        <v>0</v>
      </c>
      <c r="J173" s="373">
        <v>0</v>
      </c>
      <c r="K173" s="373">
        <v>0</v>
      </c>
      <c r="L173" s="373">
        <v>0</v>
      </c>
      <c r="M173" s="373">
        <v>0</v>
      </c>
      <c r="N173" s="37">
        <f t="shared" si="2"/>
        <v>611216.7000000001</v>
      </c>
    </row>
    <row r="174" spans="1:14" ht="78" customHeight="1">
      <c r="A174" s="36" t="s">
        <v>1516</v>
      </c>
      <c r="B174" s="36"/>
      <c r="C174" s="343" t="s">
        <v>5357</v>
      </c>
      <c r="D174" s="393">
        <v>611216.7000000001</v>
      </c>
      <c r="E174" s="393">
        <v>0</v>
      </c>
      <c r="F174" s="393">
        <v>0</v>
      </c>
      <c r="G174" s="393">
        <v>0</v>
      </c>
      <c r="H174" s="393">
        <v>611216.7000000001</v>
      </c>
      <c r="I174" s="393">
        <v>0</v>
      </c>
      <c r="J174" s="393">
        <v>0</v>
      </c>
      <c r="K174" s="393">
        <v>0</v>
      </c>
      <c r="L174" s="393">
        <v>0</v>
      </c>
      <c r="M174" s="393">
        <v>0</v>
      </c>
      <c r="N174" s="34">
        <f t="shared" si="2"/>
        <v>611216.7000000001</v>
      </c>
    </row>
    <row r="175" spans="1:19" ht="69.75" customHeight="1">
      <c r="A175" s="33" t="s">
        <v>1515</v>
      </c>
      <c r="B175" s="33" t="s">
        <v>411</v>
      </c>
      <c r="C175" s="32" t="s">
        <v>1514</v>
      </c>
      <c r="D175" s="381">
        <v>0</v>
      </c>
      <c r="E175" s="381">
        <v>0</v>
      </c>
      <c r="F175" s="381">
        <v>0</v>
      </c>
      <c r="G175" s="381">
        <v>0</v>
      </c>
      <c r="H175" s="381">
        <v>0</v>
      </c>
      <c r="I175" s="381">
        <v>0</v>
      </c>
      <c r="J175" s="381">
        <v>0</v>
      </c>
      <c r="K175" s="381">
        <v>0</v>
      </c>
      <c r="L175" s="381">
        <v>0</v>
      </c>
      <c r="M175" s="381">
        <v>0</v>
      </c>
      <c r="N175" s="31">
        <f t="shared" si="2"/>
        <v>0</v>
      </c>
      <c r="O175" s="30"/>
      <c r="P175" t="s">
        <v>1514</v>
      </c>
    </row>
    <row r="176" spans="1:19" ht="306.75" customHeight="1">
      <c r="A176" s="33" t="s">
        <v>1513</v>
      </c>
      <c r="B176" s="33" t="s">
        <v>411</v>
      </c>
      <c r="C176" s="32" t="s">
        <v>5276</v>
      </c>
      <c r="D176" s="31">
        <v>305145.3</v>
      </c>
      <c r="E176" s="31">
        <v>0</v>
      </c>
      <c r="F176" s="31">
        <v>0</v>
      </c>
      <c r="G176" s="31">
        <v>0</v>
      </c>
      <c r="H176" s="31">
        <v>305145.3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f t="shared" si="2"/>
        <v>305145.3</v>
      </c>
      <c r="O176" s="30"/>
      <c r="P176" t="s">
        <v>1512</v>
      </c>
      <c r="Q176" t="s">
        <v>1511</v>
      </c>
      <c r="R176" t="s">
        <v>1510</v>
      </c>
      <c r="S176" t="s">
        <v>1509</v>
      </c>
    </row>
    <row r="177" spans="1:19" ht="369.75" customHeight="1">
      <c r="A177" s="33" t="s">
        <v>1508</v>
      </c>
      <c r="B177" s="33" t="s">
        <v>411</v>
      </c>
      <c r="C177" s="32" t="s">
        <v>5277</v>
      </c>
      <c r="D177" s="355">
        <v>248445</v>
      </c>
      <c r="E177" s="355">
        <v>0</v>
      </c>
      <c r="F177" s="355">
        <v>0</v>
      </c>
      <c r="G177" s="355">
        <v>0</v>
      </c>
      <c r="H177" s="355">
        <v>248445</v>
      </c>
      <c r="I177" s="355">
        <v>0</v>
      </c>
      <c r="J177" s="355">
        <v>0</v>
      </c>
      <c r="K177" s="355">
        <v>0</v>
      </c>
      <c r="L177" s="355">
        <v>0</v>
      </c>
      <c r="M177" s="355">
        <v>0</v>
      </c>
      <c r="N177" s="31">
        <f t="shared" si="2"/>
        <v>248445</v>
      </c>
      <c r="O177" s="30"/>
      <c r="P177" t="s">
        <v>1507</v>
      </c>
      <c r="Q177" t="s">
        <v>1506</v>
      </c>
      <c r="R177" t="s">
        <v>1505</v>
      </c>
      <c r="S177" t="s">
        <v>1504</v>
      </c>
    </row>
    <row r="178" spans="1:19" ht="267" customHeight="1">
      <c r="A178" s="33" t="s">
        <v>1503</v>
      </c>
      <c r="B178" s="33" t="s">
        <v>411</v>
      </c>
      <c r="C178" s="32" t="s">
        <v>1502</v>
      </c>
      <c r="D178" s="372">
        <v>50000</v>
      </c>
      <c r="E178" s="372">
        <v>0</v>
      </c>
      <c r="F178" s="372">
        <v>0</v>
      </c>
      <c r="G178" s="372">
        <v>0</v>
      </c>
      <c r="H178" s="372">
        <v>50000</v>
      </c>
      <c r="I178" s="372">
        <v>0</v>
      </c>
      <c r="J178" s="372">
        <v>0</v>
      </c>
      <c r="K178" s="372">
        <v>0</v>
      </c>
      <c r="L178" s="372">
        <v>0</v>
      </c>
      <c r="M178" s="372">
        <v>0</v>
      </c>
      <c r="N178" s="31">
        <f t="shared" si="2"/>
        <v>50000</v>
      </c>
      <c r="O178" s="30"/>
      <c r="P178" t="s">
        <v>1501</v>
      </c>
      <c r="Q178" t="s">
        <v>1500</v>
      </c>
      <c r="R178" t="s">
        <v>1499</v>
      </c>
    </row>
    <row r="179" spans="1:19" ht="234.75" customHeight="1">
      <c r="A179" s="33" t="s">
        <v>1498</v>
      </c>
      <c r="B179" s="33" t="s">
        <v>411</v>
      </c>
      <c r="C179" s="32" t="s">
        <v>1497</v>
      </c>
      <c r="D179" s="355">
        <v>7626.4</v>
      </c>
      <c r="E179" s="355">
        <v>0</v>
      </c>
      <c r="F179" s="355">
        <v>0</v>
      </c>
      <c r="G179" s="355">
        <v>0</v>
      </c>
      <c r="H179" s="355">
        <v>7626.4</v>
      </c>
      <c r="I179" s="355">
        <v>0</v>
      </c>
      <c r="J179" s="355">
        <v>0</v>
      </c>
      <c r="K179" s="355">
        <v>0</v>
      </c>
      <c r="L179" s="355">
        <v>0</v>
      </c>
      <c r="M179" s="355">
        <v>0</v>
      </c>
      <c r="N179" s="31">
        <f t="shared" si="2"/>
        <v>7626.4</v>
      </c>
      <c r="O179" s="30"/>
      <c r="P179" t="s">
        <v>1496</v>
      </c>
      <c r="Q179" t="s">
        <v>1495</v>
      </c>
      <c r="R179" t="s">
        <v>1494</v>
      </c>
    </row>
    <row r="180" spans="1:19" ht="55.5" customHeight="1">
      <c r="A180" s="33" t="s">
        <v>1493</v>
      </c>
      <c r="B180" s="33" t="s">
        <v>411</v>
      </c>
      <c r="C180" s="32" t="s">
        <v>1492</v>
      </c>
      <c r="D180" s="372">
        <v>0</v>
      </c>
      <c r="E180" s="372">
        <v>0</v>
      </c>
      <c r="F180" s="372">
        <v>0</v>
      </c>
      <c r="G180" s="372">
        <v>0</v>
      </c>
      <c r="H180" s="372">
        <v>0</v>
      </c>
      <c r="I180" s="372">
        <v>0</v>
      </c>
      <c r="J180" s="372">
        <v>0</v>
      </c>
      <c r="K180" s="372">
        <v>0</v>
      </c>
      <c r="L180" s="372">
        <v>0</v>
      </c>
      <c r="M180" s="372">
        <v>0</v>
      </c>
      <c r="N180" s="31">
        <f t="shared" si="2"/>
        <v>0</v>
      </c>
      <c r="O180" s="30"/>
      <c r="P180" t="s">
        <v>1492</v>
      </c>
    </row>
    <row r="181" spans="1:14" ht="19.5" customHeight="1">
      <c r="A181" s="39" t="s">
        <v>1491</v>
      </c>
      <c r="B181" s="36"/>
      <c r="C181" s="38" t="s">
        <v>1490</v>
      </c>
      <c r="D181" s="37">
        <v>116094525.59999998</v>
      </c>
      <c r="E181" s="37">
        <v>84177759.3</v>
      </c>
      <c r="F181" s="37">
        <v>50727380.3</v>
      </c>
      <c r="G181" s="37">
        <v>2834864.2</v>
      </c>
      <c r="H181" s="37">
        <v>31916766.3</v>
      </c>
      <c r="I181" s="37">
        <v>1414732.2</v>
      </c>
      <c r="J181" s="37">
        <v>1168321.6</v>
      </c>
      <c r="K181" s="37">
        <v>199602.1</v>
      </c>
      <c r="L181" s="37">
        <v>201359.6</v>
      </c>
      <c r="M181" s="37">
        <v>246410.6</v>
      </c>
      <c r="N181" s="37">
        <f t="shared" si="2"/>
        <v>117509257.79999998</v>
      </c>
    </row>
    <row r="182" spans="1:14" ht="27">
      <c r="A182" s="36" t="s">
        <v>1489</v>
      </c>
      <c r="B182" s="36"/>
      <c r="C182" s="35" t="s">
        <v>1488</v>
      </c>
      <c r="D182" s="34">
        <v>114820530.89999998</v>
      </c>
      <c r="E182" s="34">
        <v>83154893</v>
      </c>
      <c r="F182" s="34">
        <v>50054788</v>
      </c>
      <c r="G182" s="34">
        <v>2801764.2</v>
      </c>
      <c r="H182" s="34">
        <v>31665637.900000002</v>
      </c>
      <c r="I182" s="34">
        <v>1325639.8</v>
      </c>
      <c r="J182" s="34">
        <v>1087149.8</v>
      </c>
      <c r="K182" s="34">
        <v>199552.1</v>
      </c>
      <c r="L182" s="34">
        <v>198818.7</v>
      </c>
      <c r="M182" s="34">
        <v>238490</v>
      </c>
      <c r="N182" s="34">
        <f t="shared" si="2"/>
        <v>116146170.69999997</v>
      </c>
    </row>
    <row r="183" spans="1:19" ht="25.5">
      <c r="A183" s="33" t="s">
        <v>1487</v>
      </c>
      <c r="B183" s="33" t="s">
        <v>1482</v>
      </c>
      <c r="C183" s="32" t="s">
        <v>1486</v>
      </c>
      <c r="D183" s="31">
        <v>715298.3</v>
      </c>
      <c r="E183" s="31">
        <v>709505.9</v>
      </c>
      <c r="F183" s="31">
        <v>580308.7</v>
      </c>
      <c r="G183" s="31">
        <v>5583.2</v>
      </c>
      <c r="H183" s="31">
        <v>5792.4</v>
      </c>
      <c r="I183" s="31">
        <v>4800</v>
      </c>
      <c r="J183" s="31">
        <v>1200</v>
      </c>
      <c r="K183" s="31">
        <v>0</v>
      </c>
      <c r="L183" s="31">
        <v>0</v>
      </c>
      <c r="M183" s="31">
        <v>3600</v>
      </c>
      <c r="N183" s="31">
        <f t="shared" si="2"/>
        <v>720098.3</v>
      </c>
      <c r="O183" s="30"/>
      <c r="P183" t="s">
        <v>1486</v>
      </c>
    </row>
    <row r="184" spans="1:19" ht="68.25" customHeight="1">
      <c r="A184" s="33" t="s">
        <v>1485</v>
      </c>
      <c r="B184" s="33" t="s">
        <v>1482</v>
      </c>
      <c r="C184" s="32" t="s">
        <v>1484</v>
      </c>
      <c r="D184" s="31">
        <v>87692487.1</v>
      </c>
      <c r="E184" s="31">
        <v>82394058.3</v>
      </c>
      <c r="F184" s="31">
        <v>49474479.3</v>
      </c>
      <c r="G184" s="31">
        <v>2796181</v>
      </c>
      <c r="H184" s="31">
        <v>5298428.8</v>
      </c>
      <c r="I184" s="31">
        <v>1258308.3</v>
      </c>
      <c r="J184" s="31">
        <v>1085367.8</v>
      </c>
      <c r="K184" s="31">
        <v>199552.1</v>
      </c>
      <c r="L184" s="31">
        <v>198818.7</v>
      </c>
      <c r="M184" s="31">
        <v>172940.5</v>
      </c>
      <c r="N184" s="31">
        <f t="shared" si="2"/>
        <v>88950795.39999999</v>
      </c>
      <c r="O184" s="30"/>
      <c r="P184" t="s">
        <v>1484</v>
      </c>
    </row>
    <row r="185" spans="1:19" ht="42.75" customHeight="1">
      <c r="A185" s="33" t="s">
        <v>1483</v>
      </c>
      <c r="B185" s="33" t="s">
        <v>1482</v>
      </c>
      <c r="C185" s="32" t="s">
        <v>1481</v>
      </c>
      <c r="D185" s="31">
        <v>22703508.9</v>
      </c>
      <c r="E185" s="31">
        <v>19763.8</v>
      </c>
      <c r="F185" s="31">
        <v>0</v>
      </c>
      <c r="G185" s="31">
        <v>0</v>
      </c>
      <c r="H185" s="31">
        <v>22683745.1</v>
      </c>
      <c r="I185" s="31">
        <v>31812.1</v>
      </c>
      <c r="J185" s="31">
        <v>0</v>
      </c>
      <c r="K185" s="31">
        <v>0</v>
      </c>
      <c r="L185" s="31">
        <v>0</v>
      </c>
      <c r="M185" s="31">
        <v>31812.1</v>
      </c>
      <c r="N185" s="31">
        <f t="shared" si="2"/>
        <v>22735321</v>
      </c>
      <c r="O185" s="30"/>
      <c r="P185" t="s">
        <v>1481</v>
      </c>
    </row>
    <row r="186" spans="1:19" ht="42.75" customHeight="1">
      <c r="A186" s="33" t="s">
        <v>1480</v>
      </c>
      <c r="B186" s="33" t="s">
        <v>438</v>
      </c>
      <c r="C186" s="32" t="s">
        <v>1479</v>
      </c>
      <c r="D186" s="31">
        <v>1194000</v>
      </c>
      <c r="E186" s="31">
        <v>0</v>
      </c>
      <c r="F186" s="31">
        <v>0</v>
      </c>
      <c r="G186" s="31">
        <v>0</v>
      </c>
      <c r="H186" s="31">
        <v>1194000</v>
      </c>
      <c r="I186" s="31">
        <v>6000</v>
      </c>
      <c r="J186" s="31">
        <v>0</v>
      </c>
      <c r="K186" s="31">
        <v>0</v>
      </c>
      <c r="L186" s="31">
        <v>0</v>
      </c>
      <c r="M186" s="31">
        <v>6000</v>
      </c>
      <c r="N186" s="31">
        <f t="shared" si="2"/>
        <v>1200000</v>
      </c>
      <c r="O186" s="30"/>
      <c r="P186" t="s">
        <v>1479</v>
      </c>
    </row>
    <row r="187" spans="1:19" ht="97.5" customHeight="1">
      <c r="A187" s="33" t="s">
        <v>1478</v>
      </c>
      <c r="B187" s="33" t="s">
        <v>603</v>
      </c>
      <c r="C187" s="32" t="s">
        <v>1477</v>
      </c>
      <c r="D187" s="31">
        <v>2515236.6</v>
      </c>
      <c r="E187" s="31">
        <v>31565</v>
      </c>
      <c r="F187" s="31">
        <v>0</v>
      </c>
      <c r="G187" s="31">
        <v>0</v>
      </c>
      <c r="H187" s="31">
        <v>2483671.6</v>
      </c>
      <c r="I187" s="31">
        <v>24719.4</v>
      </c>
      <c r="J187" s="31">
        <v>582</v>
      </c>
      <c r="K187" s="31">
        <v>0</v>
      </c>
      <c r="L187" s="31">
        <v>0</v>
      </c>
      <c r="M187" s="31">
        <v>24137.4</v>
      </c>
      <c r="N187" s="31">
        <f t="shared" si="2"/>
        <v>2539956</v>
      </c>
      <c r="O187" s="30"/>
      <c r="P187" t="s">
        <v>1477</v>
      </c>
    </row>
    <row r="188" spans="1:14" ht="40.5">
      <c r="A188" s="36" t="s">
        <v>1476</v>
      </c>
      <c r="B188" s="36"/>
      <c r="C188" s="35" t="s">
        <v>1475</v>
      </c>
      <c r="D188" s="34">
        <v>1273994.7</v>
      </c>
      <c r="E188" s="34">
        <v>1022866.3</v>
      </c>
      <c r="F188" s="34">
        <v>672592.3</v>
      </c>
      <c r="G188" s="34">
        <v>33100</v>
      </c>
      <c r="H188" s="34">
        <v>251128.4</v>
      </c>
      <c r="I188" s="34">
        <v>89092.4</v>
      </c>
      <c r="J188" s="34">
        <v>81171.8</v>
      </c>
      <c r="K188" s="34">
        <v>50</v>
      </c>
      <c r="L188" s="34">
        <v>2540.9</v>
      </c>
      <c r="M188" s="34">
        <v>7920.6</v>
      </c>
      <c r="N188" s="34">
        <f t="shared" si="2"/>
        <v>1363087.0999999999</v>
      </c>
    </row>
    <row r="189" spans="1:19" ht="29.25" customHeight="1">
      <c r="A189" s="33" t="s">
        <v>1474</v>
      </c>
      <c r="B189" s="33" t="s">
        <v>1473</v>
      </c>
      <c r="C189" s="32" t="s">
        <v>1472</v>
      </c>
      <c r="D189" s="355">
        <v>1273994.7</v>
      </c>
      <c r="E189" s="355">
        <v>1022866.3</v>
      </c>
      <c r="F189" s="355">
        <v>672592.3</v>
      </c>
      <c r="G189" s="355">
        <v>33100</v>
      </c>
      <c r="H189" s="355">
        <v>251128.4</v>
      </c>
      <c r="I189" s="355">
        <v>89092.4</v>
      </c>
      <c r="J189" s="355">
        <v>81171.8</v>
      </c>
      <c r="K189" s="355">
        <v>50</v>
      </c>
      <c r="L189" s="355">
        <v>2540.9</v>
      </c>
      <c r="M189" s="355">
        <v>7920.6</v>
      </c>
      <c r="N189" s="31">
        <f t="shared" si="2"/>
        <v>1363087.0999999999</v>
      </c>
      <c r="O189" s="30"/>
      <c r="P189" t="s">
        <v>1472</v>
      </c>
    </row>
    <row r="190" spans="1:14" ht="17.25" customHeight="1">
      <c r="A190" s="39" t="s">
        <v>1471</v>
      </c>
      <c r="B190" s="36"/>
      <c r="C190" s="38" t="s">
        <v>1470</v>
      </c>
      <c r="D190" s="373">
        <v>28791270.7</v>
      </c>
      <c r="E190" s="373">
        <v>26918098.8</v>
      </c>
      <c r="F190" s="373">
        <v>1051219.2000000002</v>
      </c>
      <c r="G190" s="373">
        <v>57692.100000000006</v>
      </c>
      <c r="H190" s="373">
        <v>1873171.9</v>
      </c>
      <c r="I190" s="373">
        <v>13969101.599999998</v>
      </c>
      <c r="J190" s="373">
        <v>12494488.4</v>
      </c>
      <c r="K190" s="373">
        <v>55175.3</v>
      </c>
      <c r="L190" s="373">
        <v>8259.8</v>
      </c>
      <c r="M190" s="373">
        <v>1474613.2000000002</v>
      </c>
      <c r="N190" s="37">
        <f t="shared" si="2"/>
        <v>42760372.3</v>
      </c>
    </row>
    <row r="191" spans="1:14" ht="27">
      <c r="A191" s="36" t="s">
        <v>1469</v>
      </c>
      <c r="B191" s="36"/>
      <c r="C191" s="35" t="s">
        <v>1468</v>
      </c>
      <c r="D191" s="393">
        <v>28620884.7</v>
      </c>
      <c r="E191" s="393">
        <v>26747912.3</v>
      </c>
      <c r="F191" s="393">
        <v>935256.3</v>
      </c>
      <c r="G191" s="393">
        <v>56581.00000000001</v>
      </c>
      <c r="H191" s="393">
        <v>1872972.4</v>
      </c>
      <c r="I191" s="393">
        <v>13969101.599999998</v>
      </c>
      <c r="J191" s="393">
        <v>12494488.4</v>
      </c>
      <c r="K191" s="393">
        <v>55175.3</v>
      </c>
      <c r="L191" s="393">
        <v>8259.8</v>
      </c>
      <c r="M191" s="393">
        <v>1474613.2000000002</v>
      </c>
      <c r="N191" s="34">
        <f t="shared" si="2"/>
        <v>42589986.3</v>
      </c>
    </row>
    <row r="192" spans="1:19" ht="25.5">
      <c r="A192" s="33" t="s">
        <v>1467</v>
      </c>
      <c r="B192" s="33" t="s">
        <v>781</v>
      </c>
      <c r="C192" s="32" t="s">
        <v>1466</v>
      </c>
      <c r="D192" s="381">
        <v>134628</v>
      </c>
      <c r="E192" s="381">
        <v>132028</v>
      </c>
      <c r="F192" s="381">
        <v>92973.1</v>
      </c>
      <c r="G192" s="381">
        <v>4720.4</v>
      </c>
      <c r="H192" s="381">
        <v>2600</v>
      </c>
      <c r="I192" s="381">
        <v>250</v>
      </c>
      <c r="J192" s="381">
        <v>250</v>
      </c>
      <c r="K192" s="381">
        <v>0</v>
      </c>
      <c r="L192" s="381">
        <v>0</v>
      </c>
      <c r="M192" s="381">
        <v>0</v>
      </c>
      <c r="N192" s="31">
        <f t="shared" si="2"/>
        <v>134878</v>
      </c>
      <c r="O192" s="30"/>
      <c r="P192" t="s">
        <v>1466</v>
      </c>
    </row>
    <row r="193" spans="1:19" ht="84.75" customHeight="1">
      <c r="A193" s="33" t="s">
        <v>1465</v>
      </c>
      <c r="B193" s="33" t="s">
        <v>781</v>
      </c>
      <c r="C193" s="32" t="s">
        <v>1464</v>
      </c>
      <c r="D193" s="372">
        <v>77508.3</v>
      </c>
      <c r="E193" s="372">
        <v>77362</v>
      </c>
      <c r="F193" s="372">
        <v>60332.7</v>
      </c>
      <c r="G193" s="372">
        <v>2151.1</v>
      </c>
      <c r="H193" s="372">
        <v>146.3</v>
      </c>
      <c r="I193" s="372">
        <v>19500</v>
      </c>
      <c r="J193" s="372">
        <v>17852</v>
      </c>
      <c r="K193" s="372">
        <v>13134</v>
      </c>
      <c r="L193" s="372">
        <v>305.7</v>
      </c>
      <c r="M193" s="372">
        <v>1648</v>
      </c>
      <c r="N193" s="31">
        <f t="shared" si="2"/>
        <v>97008.3</v>
      </c>
      <c r="O193" s="30"/>
      <c r="P193" t="s">
        <v>1464</v>
      </c>
    </row>
    <row r="194" spans="1:19" ht="54" customHeight="1">
      <c r="A194" s="33" t="s">
        <v>1463</v>
      </c>
      <c r="B194" s="33" t="s">
        <v>867</v>
      </c>
      <c r="C194" s="32" t="s">
        <v>1462</v>
      </c>
      <c r="D194" s="355">
        <v>200000</v>
      </c>
      <c r="E194" s="355">
        <v>200000</v>
      </c>
      <c r="F194" s="355">
        <v>0</v>
      </c>
      <c r="G194" s="355">
        <v>0</v>
      </c>
      <c r="H194" s="355">
        <v>0</v>
      </c>
      <c r="I194" s="355">
        <v>0</v>
      </c>
      <c r="J194" s="355">
        <v>0</v>
      </c>
      <c r="K194" s="355">
        <v>0</v>
      </c>
      <c r="L194" s="355">
        <v>0</v>
      </c>
      <c r="M194" s="355">
        <v>0</v>
      </c>
      <c r="N194" s="31">
        <f t="shared" si="2"/>
        <v>200000</v>
      </c>
      <c r="O194" s="30"/>
      <c r="P194" t="s">
        <v>1462</v>
      </c>
    </row>
    <row r="195" spans="1:19" ht="39" customHeight="1">
      <c r="A195" s="33" t="s">
        <v>1461</v>
      </c>
      <c r="B195" s="33" t="s">
        <v>529</v>
      </c>
      <c r="C195" s="32" t="s">
        <v>1460</v>
      </c>
      <c r="D195" s="392">
        <v>822332</v>
      </c>
      <c r="E195" s="392">
        <v>20855.9</v>
      </c>
      <c r="F195" s="392">
        <v>8429.4</v>
      </c>
      <c r="G195" s="392">
        <v>899.9</v>
      </c>
      <c r="H195" s="392">
        <v>801476.1</v>
      </c>
      <c r="I195" s="392">
        <v>328296.3</v>
      </c>
      <c r="J195" s="392">
        <v>8185.6</v>
      </c>
      <c r="K195" s="392">
        <v>104</v>
      </c>
      <c r="L195" s="392">
        <v>264.9</v>
      </c>
      <c r="M195" s="392">
        <v>320110.7</v>
      </c>
      <c r="N195" s="31">
        <f t="shared" si="2"/>
        <v>1150628.3</v>
      </c>
      <c r="O195" s="30"/>
      <c r="P195" t="s">
        <v>1460</v>
      </c>
    </row>
    <row r="196" spans="1:19" ht="33" customHeight="1">
      <c r="A196" s="33" t="s">
        <v>1459</v>
      </c>
      <c r="B196" s="33" t="s">
        <v>781</v>
      </c>
      <c r="C196" s="32" t="s">
        <v>1458</v>
      </c>
      <c r="D196" s="381">
        <v>0</v>
      </c>
      <c r="E196" s="381">
        <v>0</v>
      </c>
      <c r="F196" s="381">
        <v>0</v>
      </c>
      <c r="G196" s="381">
        <v>0</v>
      </c>
      <c r="H196" s="381">
        <v>0</v>
      </c>
      <c r="I196" s="381">
        <v>0</v>
      </c>
      <c r="J196" s="381">
        <v>0</v>
      </c>
      <c r="K196" s="381">
        <v>0</v>
      </c>
      <c r="L196" s="381">
        <v>0</v>
      </c>
      <c r="M196" s="381">
        <v>0</v>
      </c>
      <c r="N196" s="31">
        <f t="shared" si="2"/>
        <v>0</v>
      </c>
      <c r="O196" s="30"/>
      <c r="P196" t="s">
        <v>1458</v>
      </c>
    </row>
    <row r="197" spans="1:19" ht="44.25" customHeight="1">
      <c r="A197" s="33" t="s">
        <v>1457</v>
      </c>
      <c r="B197" s="33" t="s">
        <v>497</v>
      </c>
      <c r="C197" s="32" t="s">
        <v>1456</v>
      </c>
      <c r="D197" s="31">
        <v>62932.5</v>
      </c>
      <c r="E197" s="31">
        <v>62932.5</v>
      </c>
      <c r="F197" s="31">
        <v>201.4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f t="shared" si="2"/>
        <v>62932.5</v>
      </c>
      <c r="O197" s="30"/>
      <c r="P197" t="s">
        <v>1456</v>
      </c>
    </row>
    <row r="198" spans="1:19" ht="42.75" customHeight="1">
      <c r="A198" s="33" t="s">
        <v>1455</v>
      </c>
      <c r="B198" s="33" t="s">
        <v>1454</v>
      </c>
      <c r="C198" s="32" t="s">
        <v>1453</v>
      </c>
      <c r="D198" s="381">
        <v>187800</v>
      </c>
      <c r="E198" s="381">
        <v>187100</v>
      </c>
      <c r="F198" s="381">
        <v>105582.9</v>
      </c>
      <c r="G198" s="381">
        <v>24930</v>
      </c>
      <c r="H198" s="381">
        <v>700</v>
      </c>
      <c r="I198" s="381">
        <v>5615</v>
      </c>
      <c r="J198" s="381">
        <v>5407.6</v>
      </c>
      <c r="K198" s="381">
        <v>375.2</v>
      </c>
      <c r="L198" s="381">
        <v>1906.4</v>
      </c>
      <c r="M198" s="381">
        <v>207.4</v>
      </c>
      <c r="N198" s="31">
        <f t="shared" si="2"/>
        <v>193415</v>
      </c>
      <c r="O198" s="30"/>
      <c r="P198" t="s">
        <v>1453</v>
      </c>
    </row>
    <row r="199" spans="1:19" ht="69" customHeight="1">
      <c r="A199" s="33" t="s">
        <v>1452</v>
      </c>
      <c r="B199" s="33" t="s">
        <v>611</v>
      </c>
      <c r="C199" s="32" t="s">
        <v>1451</v>
      </c>
      <c r="D199" s="392">
        <v>196387</v>
      </c>
      <c r="E199" s="392">
        <v>184587</v>
      </c>
      <c r="F199" s="392">
        <v>96706.1</v>
      </c>
      <c r="G199" s="392">
        <v>4920.8</v>
      </c>
      <c r="H199" s="392">
        <v>11800</v>
      </c>
      <c r="I199" s="392">
        <v>6233.7</v>
      </c>
      <c r="J199" s="392">
        <v>5683.7</v>
      </c>
      <c r="K199" s="392">
        <v>1885.2</v>
      </c>
      <c r="L199" s="392">
        <v>942.1</v>
      </c>
      <c r="M199" s="392">
        <v>550</v>
      </c>
      <c r="N199" s="31">
        <f t="shared" si="2"/>
        <v>202620.7</v>
      </c>
      <c r="O199" s="30"/>
      <c r="P199" t="s">
        <v>1451</v>
      </c>
    </row>
    <row r="200" spans="1:19" ht="84.75" customHeight="1">
      <c r="A200" s="33" t="s">
        <v>1450</v>
      </c>
      <c r="B200" s="33" t="s">
        <v>867</v>
      </c>
      <c r="C200" s="32" t="s">
        <v>1449</v>
      </c>
      <c r="D200" s="381">
        <v>218400</v>
      </c>
      <c r="E200" s="381">
        <v>218400</v>
      </c>
      <c r="F200" s="381">
        <v>174919.2</v>
      </c>
      <c r="G200" s="381">
        <v>4241.2</v>
      </c>
      <c r="H200" s="381">
        <v>0</v>
      </c>
      <c r="I200" s="381">
        <v>5088.2</v>
      </c>
      <c r="J200" s="381">
        <v>4792</v>
      </c>
      <c r="K200" s="381">
        <v>2367.2</v>
      </c>
      <c r="L200" s="381">
        <v>401.8</v>
      </c>
      <c r="M200" s="381">
        <v>296.2</v>
      </c>
      <c r="N200" s="31">
        <f aca="true" t="shared" si="3" ref="N200:N264">I200+D200</f>
        <v>223488.2</v>
      </c>
      <c r="O200" s="30"/>
      <c r="P200" t="s">
        <v>1449</v>
      </c>
    </row>
    <row r="201" spans="1:19" ht="18.75" customHeight="1">
      <c r="A201" s="33" t="s">
        <v>1448</v>
      </c>
      <c r="B201" s="33" t="s">
        <v>441</v>
      </c>
      <c r="C201" s="32" t="s">
        <v>1447</v>
      </c>
      <c r="D201" s="392">
        <v>0</v>
      </c>
      <c r="E201" s="392">
        <v>0</v>
      </c>
      <c r="F201" s="392">
        <v>0</v>
      </c>
      <c r="G201" s="392">
        <v>0</v>
      </c>
      <c r="H201" s="392">
        <v>0</v>
      </c>
      <c r="I201" s="392">
        <v>0</v>
      </c>
      <c r="J201" s="392">
        <v>0</v>
      </c>
      <c r="K201" s="392">
        <v>0</v>
      </c>
      <c r="L201" s="392">
        <v>0</v>
      </c>
      <c r="M201" s="392">
        <v>0</v>
      </c>
      <c r="N201" s="31">
        <f t="shared" si="3"/>
        <v>0</v>
      </c>
      <c r="O201" s="30"/>
      <c r="P201" t="s">
        <v>1447</v>
      </c>
    </row>
    <row r="202" spans="1:19" ht="45" customHeight="1">
      <c r="A202" s="33" t="s">
        <v>1446</v>
      </c>
      <c r="B202" s="33" t="s">
        <v>441</v>
      </c>
      <c r="C202" s="32" t="s">
        <v>1445</v>
      </c>
      <c r="D202" s="381">
        <v>16201404.3</v>
      </c>
      <c r="E202" s="381">
        <v>16201404.3</v>
      </c>
      <c r="F202" s="381">
        <v>0</v>
      </c>
      <c r="G202" s="381">
        <v>0</v>
      </c>
      <c r="H202" s="381">
        <v>0</v>
      </c>
      <c r="I202" s="381">
        <v>11633310.1</v>
      </c>
      <c r="J202" s="381">
        <v>10829212.9</v>
      </c>
      <c r="K202" s="381">
        <v>0</v>
      </c>
      <c r="L202" s="381">
        <v>0</v>
      </c>
      <c r="M202" s="381">
        <v>804097.2</v>
      </c>
      <c r="N202" s="31">
        <f t="shared" si="3"/>
        <v>27834714.4</v>
      </c>
      <c r="O202" s="30"/>
      <c r="P202" t="s">
        <v>1445</v>
      </c>
    </row>
    <row r="203" spans="1:19" ht="31.5" customHeight="1">
      <c r="A203" s="33" t="s">
        <v>1444</v>
      </c>
      <c r="B203" s="33" t="s">
        <v>781</v>
      </c>
      <c r="C203" s="32" t="s">
        <v>1443</v>
      </c>
      <c r="D203" s="392">
        <v>95067.4</v>
      </c>
      <c r="E203" s="392">
        <v>95067.4</v>
      </c>
      <c r="F203" s="392">
        <v>73785.9</v>
      </c>
      <c r="G203" s="392">
        <v>4024</v>
      </c>
      <c r="H203" s="392">
        <v>0</v>
      </c>
      <c r="I203" s="392">
        <v>5383.5</v>
      </c>
      <c r="J203" s="392">
        <v>5163.5</v>
      </c>
      <c r="K203" s="392">
        <v>1411.1</v>
      </c>
      <c r="L203" s="392">
        <v>277</v>
      </c>
      <c r="M203" s="392">
        <v>220</v>
      </c>
      <c r="N203" s="31">
        <f t="shared" si="3"/>
        <v>100450.9</v>
      </c>
      <c r="O203" s="30"/>
      <c r="P203" t="s">
        <v>1443</v>
      </c>
    </row>
    <row r="204" spans="1:19" ht="57" customHeight="1">
      <c r="A204" s="33" t="s">
        <v>1442</v>
      </c>
      <c r="B204" s="33" t="s">
        <v>781</v>
      </c>
      <c r="C204" s="32" t="s">
        <v>1441</v>
      </c>
      <c r="D204" s="381">
        <v>4099.2</v>
      </c>
      <c r="E204" s="381">
        <v>4099.2</v>
      </c>
      <c r="F204" s="381">
        <v>0</v>
      </c>
      <c r="G204" s="381">
        <v>0</v>
      </c>
      <c r="H204" s="381">
        <v>0</v>
      </c>
      <c r="I204" s="381">
        <v>0</v>
      </c>
      <c r="J204" s="381">
        <v>0</v>
      </c>
      <c r="K204" s="381">
        <v>0</v>
      </c>
      <c r="L204" s="381">
        <v>0</v>
      </c>
      <c r="M204" s="381">
        <v>0</v>
      </c>
      <c r="N204" s="31">
        <f t="shared" si="3"/>
        <v>4099.2</v>
      </c>
      <c r="O204" s="30"/>
      <c r="P204" t="s">
        <v>1441</v>
      </c>
    </row>
    <row r="205" spans="1:19" ht="56.25" customHeight="1">
      <c r="A205" s="33" t="s">
        <v>1440</v>
      </c>
      <c r="B205" s="33" t="s">
        <v>781</v>
      </c>
      <c r="C205" s="32" t="s">
        <v>1439</v>
      </c>
      <c r="D205" s="372">
        <v>3512151</v>
      </c>
      <c r="E205" s="372">
        <v>3512151</v>
      </c>
      <c r="F205" s="372">
        <v>0</v>
      </c>
      <c r="G205" s="372">
        <v>0</v>
      </c>
      <c r="H205" s="372">
        <v>0</v>
      </c>
      <c r="I205" s="372">
        <v>0</v>
      </c>
      <c r="J205" s="372">
        <v>0</v>
      </c>
      <c r="K205" s="372">
        <v>0</v>
      </c>
      <c r="L205" s="372">
        <v>0</v>
      </c>
      <c r="M205" s="372">
        <v>0</v>
      </c>
      <c r="N205" s="31">
        <f t="shared" si="3"/>
        <v>3512151</v>
      </c>
      <c r="O205" s="30"/>
      <c r="P205" t="s">
        <v>1439</v>
      </c>
    </row>
    <row r="206" spans="1:19" ht="69.75" customHeight="1">
      <c r="A206" s="33" t="s">
        <v>1438</v>
      </c>
      <c r="B206" s="33" t="s">
        <v>781</v>
      </c>
      <c r="C206" s="32" t="s">
        <v>1437</v>
      </c>
      <c r="D206" s="355">
        <v>18000</v>
      </c>
      <c r="E206" s="355">
        <v>18000</v>
      </c>
      <c r="F206" s="355">
        <v>0</v>
      </c>
      <c r="G206" s="355">
        <v>0</v>
      </c>
      <c r="H206" s="355">
        <v>0</v>
      </c>
      <c r="I206" s="355">
        <v>0</v>
      </c>
      <c r="J206" s="355">
        <v>0</v>
      </c>
      <c r="K206" s="355">
        <v>0</v>
      </c>
      <c r="L206" s="355">
        <v>0</v>
      </c>
      <c r="M206" s="355">
        <v>0</v>
      </c>
      <c r="N206" s="31">
        <f t="shared" si="3"/>
        <v>18000</v>
      </c>
      <c r="O206" s="30"/>
      <c r="P206" t="s">
        <v>1437</v>
      </c>
    </row>
    <row r="207" spans="1:19" ht="63.75">
      <c r="A207" s="33" t="s">
        <v>1436</v>
      </c>
      <c r="B207" s="33" t="s">
        <v>441</v>
      </c>
      <c r="C207" s="32" t="s">
        <v>1435</v>
      </c>
      <c r="D207" s="392">
        <v>0</v>
      </c>
      <c r="E207" s="392">
        <v>0</v>
      </c>
      <c r="F207" s="392">
        <v>0</v>
      </c>
      <c r="G207" s="392">
        <v>0</v>
      </c>
      <c r="H207" s="392">
        <v>0</v>
      </c>
      <c r="I207" s="392">
        <v>0</v>
      </c>
      <c r="J207" s="392">
        <v>0</v>
      </c>
      <c r="K207" s="392">
        <v>0</v>
      </c>
      <c r="L207" s="392">
        <v>0</v>
      </c>
      <c r="M207" s="392">
        <v>0</v>
      </c>
      <c r="N207" s="31">
        <f t="shared" si="3"/>
        <v>0</v>
      </c>
      <c r="O207" s="30"/>
      <c r="P207" t="s">
        <v>1435</v>
      </c>
    </row>
    <row r="208" spans="1:19" ht="76.5">
      <c r="A208" s="33" t="s">
        <v>1434</v>
      </c>
      <c r="B208" s="33" t="s">
        <v>441</v>
      </c>
      <c r="C208" s="32" t="s">
        <v>1433</v>
      </c>
      <c r="D208" s="381">
        <v>0</v>
      </c>
      <c r="E208" s="381">
        <v>0</v>
      </c>
      <c r="F208" s="381">
        <v>0</v>
      </c>
      <c r="G208" s="381">
        <v>0</v>
      </c>
      <c r="H208" s="381">
        <v>0</v>
      </c>
      <c r="I208" s="381">
        <v>0</v>
      </c>
      <c r="J208" s="381">
        <v>0</v>
      </c>
      <c r="K208" s="381">
        <v>0</v>
      </c>
      <c r="L208" s="381">
        <v>0</v>
      </c>
      <c r="M208" s="381">
        <v>0</v>
      </c>
      <c r="N208" s="31">
        <f t="shared" si="3"/>
        <v>0</v>
      </c>
      <c r="O208" s="30"/>
      <c r="P208" t="s">
        <v>1433</v>
      </c>
    </row>
    <row r="209" spans="1:19" ht="84.75" customHeight="1">
      <c r="A209" s="33" t="s">
        <v>1432</v>
      </c>
      <c r="B209" s="33" t="s">
        <v>524</v>
      </c>
      <c r="C209" s="32" t="s">
        <v>1431</v>
      </c>
      <c r="D209" s="392">
        <v>32589.7</v>
      </c>
      <c r="E209" s="392">
        <v>32589.7</v>
      </c>
      <c r="F209" s="392">
        <v>20201.3</v>
      </c>
      <c r="G209" s="392">
        <v>1010.9</v>
      </c>
      <c r="H209" s="392">
        <v>0</v>
      </c>
      <c r="I209" s="392">
        <v>18724.2</v>
      </c>
      <c r="J209" s="392">
        <v>17754.2</v>
      </c>
      <c r="K209" s="392">
        <v>9465</v>
      </c>
      <c r="L209" s="392">
        <v>2556.6</v>
      </c>
      <c r="M209" s="392">
        <v>970</v>
      </c>
      <c r="N209" s="31">
        <f t="shared" si="3"/>
        <v>51313.9</v>
      </c>
      <c r="O209" s="30"/>
      <c r="P209" t="s">
        <v>1431</v>
      </c>
    </row>
    <row r="210" spans="1:19" ht="21" customHeight="1">
      <c r="A210" s="33" t="s">
        <v>1430</v>
      </c>
      <c r="B210" s="33" t="s">
        <v>1429</v>
      </c>
      <c r="C210" s="32" t="s">
        <v>1428</v>
      </c>
      <c r="D210" s="381">
        <v>724434.2</v>
      </c>
      <c r="E210" s="381">
        <v>122341.6</v>
      </c>
      <c r="F210" s="381">
        <v>4262.7</v>
      </c>
      <c r="G210" s="381">
        <v>0</v>
      </c>
      <c r="H210" s="381">
        <v>602092.6</v>
      </c>
      <c r="I210" s="381">
        <v>0</v>
      </c>
      <c r="J210" s="381">
        <v>0</v>
      </c>
      <c r="K210" s="381">
        <v>0</v>
      </c>
      <c r="L210" s="381">
        <v>0</v>
      </c>
      <c r="M210" s="381">
        <v>0</v>
      </c>
      <c r="N210" s="31">
        <f t="shared" si="3"/>
        <v>724434.2</v>
      </c>
      <c r="O210" s="30"/>
      <c r="P210" t="s">
        <v>1428</v>
      </c>
    </row>
    <row r="211" spans="1:19" ht="46.5" customHeight="1">
      <c r="A211" s="33" t="s">
        <v>1427</v>
      </c>
      <c r="B211" s="33" t="s">
        <v>441</v>
      </c>
      <c r="C211" s="32" t="s">
        <v>1426</v>
      </c>
      <c r="D211" s="392">
        <v>1092140.1</v>
      </c>
      <c r="E211" s="392">
        <v>1092140.1</v>
      </c>
      <c r="F211" s="392">
        <v>0</v>
      </c>
      <c r="G211" s="392">
        <v>0</v>
      </c>
      <c r="H211" s="392">
        <v>0</v>
      </c>
      <c r="I211" s="392">
        <v>595000</v>
      </c>
      <c r="J211" s="392">
        <v>582560</v>
      </c>
      <c r="K211" s="392">
        <v>0</v>
      </c>
      <c r="L211" s="392">
        <v>0</v>
      </c>
      <c r="M211" s="392">
        <v>12440</v>
      </c>
      <c r="N211" s="31">
        <f t="shared" si="3"/>
        <v>1687140.1</v>
      </c>
      <c r="O211" s="30"/>
      <c r="P211" t="s">
        <v>1426</v>
      </c>
    </row>
    <row r="212" spans="1:19" ht="61.5" customHeight="1">
      <c r="A212" s="33" t="s">
        <v>1425</v>
      </c>
      <c r="B212" s="33" t="s">
        <v>497</v>
      </c>
      <c r="C212" s="32" t="s">
        <v>1424</v>
      </c>
      <c r="D212" s="381">
        <v>299994.6</v>
      </c>
      <c r="E212" s="381">
        <v>23994.6</v>
      </c>
      <c r="F212" s="381">
        <v>17850.5</v>
      </c>
      <c r="G212" s="381">
        <v>454</v>
      </c>
      <c r="H212" s="381">
        <v>276000</v>
      </c>
      <c r="I212" s="381">
        <v>0</v>
      </c>
      <c r="J212" s="381">
        <v>0</v>
      </c>
      <c r="K212" s="381">
        <v>0</v>
      </c>
      <c r="L212" s="381">
        <v>0</v>
      </c>
      <c r="M212" s="381">
        <v>0</v>
      </c>
      <c r="N212" s="31">
        <f t="shared" si="3"/>
        <v>299994.6</v>
      </c>
      <c r="O212" s="30"/>
      <c r="P212" t="s">
        <v>1424</v>
      </c>
    </row>
    <row r="213" spans="1:19" ht="30.75" customHeight="1">
      <c r="A213" s="33" t="s">
        <v>1423</v>
      </c>
      <c r="B213" s="33" t="s">
        <v>784</v>
      </c>
      <c r="C213" s="32" t="s">
        <v>1422</v>
      </c>
      <c r="D213" s="392">
        <v>136505.9</v>
      </c>
      <c r="E213" s="392">
        <v>131505.9</v>
      </c>
      <c r="F213" s="392">
        <v>77944</v>
      </c>
      <c r="G213" s="392">
        <v>6507.3</v>
      </c>
      <c r="H213" s="392">
        <v>5000</v>
      </c>
      <c r="I213" s="392">
        <v>5584.7</v>
      </c>
      <c r="J213" s="392">
        <v>5039.4</v>
      </c>
      <c r="K213" s="392">
        <v>140</v>
      </c>
      <c r="L213" s="392">
        <v>1287.4</v>
      </c>
      <c r="M213" s="392">
        <v>545.3</v>
      </c>
      <c r="N213" s="31">
        <f t="shared" si="3"/>
        <v>142090.6</v>
      </c>
      <c r="O213" s="30"/>
      <c r="P213" t="s">
        <v>1422</v>
      </c>
    </row>
    <row r="214" spans="1:19" ht="45" customHeight="1">
      <c r="A214" s="33" t="s">
        <v>1421</v>
      </c>
      <c r="B214" s="33" t="s">
        <v>497</v>
      </c>
      <c r="C214" s="32" t="s">
        <v>1420</v>
      </c>
      <c r="D214" s="381">
        <v>67000</v>
      </c>
      <c r="E214" s="381">
        <v>50850.8</v>
      </c>
      <c r="F214" s="381">
        <v>0</v>
      </c>
      <c r="G214" s="381">
        <v>350</v>
      </c>
      <c r="H214" s="381">
        <v>16149.2</v>
      </c>
      <c r="I214" s="381">
        <v>0</v>
      </c>
      <c r="J214" s="381">
        <v>0</v>
      </c>
      <c r="K214" s="381">
        <v>0</v>
      </c>
      <c r="L214" s="381">
        <v>0</v>
      </c>
      <c r="M214" s="381">
        <v>0</v>
      </c>
      <c r="N214" s="31">
        <f t="shared" si="3"/>
        <v>67000</v>
      </c>
      <c r="O214" s="30"/>
      <c r="P214" t="s">
        <v>1420</v>
      </c>
    </row>
    <row r="215" spans="1:19" ht="60" customHeight="1">
      <c r="A215" s="33" t="s">
        <v>1419</v>
      </c>
      <c r="B215" s="33" t="s">
        <v>529</v>
      </c>
      <c r="C215" s="32" t="s">
        <v>1418</v>
      </c>
      <c r="D215" s="372">
        <v>0</v>
      </c>
      <c r="E215" s="372">
        <v>0</v>
      </c>
      <c r="F215" s="372">
        <v>0</v>
      </c>
      <c r="G215" s="372">
        <v>0</v>
      </c>
      <c r="H215" s="372">
        <v>0</v>
      </c>
      <c r="I215" s="372">
        <v>0</v>
      </c>
      <c r="J215" s="372">
        <v>0</v>
      </c>
      <c r="K215" s="372">
        <v>0</v>
      </c>
      <c r="L215" s="372">
        <v>0</v>
      </c>
      <c r="M215" s="372">
        <v>0</v>
      </c>
      <c r="N215" s="31">
        <f t="shared" si="3"/>
        <v>0</v>
      </c>
      <c r="O215" s="30"/>
      <c r="P215" t="s">
        <v>1418</v>
      </c>
    </row>
    <row r="216" spans="1:19" ht="42" customHeight="1">
      <c r="A216" s="33" t="s">
        <v>1417</v>
      </c>
      <c r="B216" s="33" t="s">
        <v>608</v>
      </c>
      <c r="C216" s="32" t="s">
        <v>1416</v>
      </c>
      <c r="D216" s="355">
        <v>143408.2</v>
      </c>
      <c r="E216" s="355">
        <v>0</v>
      </c>
      <c r="F216" s="355">
        <v>0</v>
      </c>
      <c r="G216" s="355">
        <v>0</v>
      </c>
      <c r="H216" s="355">
        <v>143408.2</v>
      </c>
      <c r="I216" s="355">
        <v>75</v>
      </c>
      <c r="J216" s="355">
        <v>0</v>
      </c>
      <c r="K216" s="355">
        <v>0</v>
      </c>
      <c r="L216" s="355">
        <v>0</v>
      </c>
      <c r="M216" s="355">
        <v>75</v>
      </c>
      <c r="N216" s="31">
        <f t="shared" si="3"/>
        <v>143483.2</v>
      </c>
      <c r="O216" s="30"/>
      <c r="P216" t="s">
        <v>1416</v>
      </c>
    </row>
    <row r="217" spans="1:19" ht="31.5" customHeight="1">
      <c r="A217" s="33" t="s">
        <v>1415</v>
      </c>
      <c r="B217" s="33" t="s">
        <v>1414</v>
      </c>
      <c r="C217" s="32" t="s">
        <v>1413</v>
      </c>
      <c r="D217" s="372">
        <v>3823128.8</v>
      </c>
      <c r="E217" s="372">
        <v>3823128.8</v>
      </c>
      <c r="F217" s="372">
        <v>0</v>
      </c>
      <c r="G217" s="372">
        <v>0</v>
      </c>
      <c r="H217" s="372">
        <v>0</v>
      </c>
      <c r="I217" s="372">
        <v>1023172</v>
      </c>
      <c r="J217" s="372">
        <v>973630</v>
      </c>
      <c r="K217" s="372">
        <v>0</v>
      </c>
      <c r="L217" s="372">
        <v>0</v>
      </c>
      <c r="M217" s="372">
        <v>49542</v>
      </c>
      <c r="N217" s="31">
        <f t="shared" si="3"/>
        <v>4846300.8</v>
      </c>
      <c r="O217" s="30"/>
      <c r="P217" t="s">
        <v>1413</v>
      </c>
    </row>
    <row r="218" spans="1:19" ht="54.75" customHeight="1">
      <c r="A218" s="33" t="s">
        <v>1412</v>
      </c>
      <c r="B218" s="33" t="s">
        <v>781</v>
      </c>
      <c r="C218" s="32" t="s">
        <v>1411</v>
      </c>
      <c r="D218" s="31">
        <v>313792.5</v>
      </c>
      <c r="E218" s="31">
        <v>303192.5</v>
      </c>
      <c r="F218" s="31">
        <v>202067.1</v>
      </c>
      <c r="G218" s="31">
        <v>2371.4</v>
      </c>
      <c r="H218" s="31">
        <v>10600</v>
      </c>
      <c r="I218" s="31">
        <v>40120.6</v>
      </c>
      <c r="J218" s="31">
        <v>38957.5</v>
      </c>
      <c r="K218" s="31">
        <v>26293.6</v>
      </c>
      <c r="L218" s="31">
        <v>317.9</v>
      </c>
      <c r="M218" s="31">
        <v>1163.1</v>
      </c>
      <c r="N218" s="31">
        <f t="shared" si="3"/>
        <v>353913.1</v>
      </c>
      <c r="O218" s="30"/>
      <c r="P218" t="s">
        <v>1411</v>
      </c>
    </row>
    <row r="219" spans="1:19" ht="54.75" customHeight="1">
      <c r="A219" s="33" t="s">
        <v>1410</v>
      </c>
      <c r="B219" s="33" t="s">
        <v>623</v>
      </c>
      <c r="C219" s="32" t="s">
        <v>1409</v>
      </c>
      <c r="D219" s="31">
        <v>257181</v>
      </c>
      <c r="E219" s="31">
        <v>254181</v>
      </c>
      <c r="F219" s="31">
        <v>0</v>
      </c>
      <c r="G219" s="31">
        <v>0</v>
      </c>
      <c r="H219" s="31">
        <v>3000</v>
      </c>
      <c r="I219" s="31">
        <v>129248.3</v>
      </c>
      <c r="J219" s="31">
        <v>0</v>
      </c>
      <c r="K219" s="31">
        <v>0</v>
      </c>
      <c r="L219" s="31">
        <v>0</v>
      </c>
      <c r="M219" s="31">
        <v>129248.3</v>
      </c>
      <c r="N219" s="31">
        <f t="shared" si="3"/>
        <v>386429.3</v>
      </c>
      <c r="O219" s="30"/>
      <c r="P219" t="s">
        <v>1409</v>
      </c>
    </row>
    <row r="220" spans="1:19" ht="34.5" customHeight="1">
      <c r="A220" s="33" t="s">
        <v>1408</v>
      </c>
      <c r="B220" s="33" t="s">
        <v>781</v>
      </c>
      <c r="C220" s="32" t="s">
        <v>1407</v>
      </c>
      <c r="D220" s="355">
        <v>0</v>
      </c>
      <c r="E220" s="355">
        <v>0</v>
      </c>
      <c r="F220" s="355">
        <v>0</v>
      </c>
      <c r="G220" s="355">
        <v>0</v>
      </c>
      <c r="H220" s="355">
        <v>0</v>
      </c>
      <c r="I220" s="355">
        <v>153500</v>
      </c>
      <c r="J220" s="355">
        <v>0</v>
      </c>
      <c r="K220" s="355">
        <v>0</v>
      </c>
      <c r="L220" s="355">
        <v>0</v>
      </c>
      <c r="M220" s="355">
        <v>153500</v>
      </c>
      <c r="N220" s="31">
        <f t="shared" si="3"/>
        <v>153500</v>
      </c>
      <c r="O220" s="30"/>
      <c r="P220" t="s">
        <v>1407</v>
      </c>
    </row>
    <row r="221" spans="1:19" ht="60.75" customHeight="1">
      <c r="A221" s="33" t="s">
        <v>1406</v>
      </c>
      <c r="B221" s="33" t="s">
        <v>441</v>
      </c>
      <c r="C221" s="32" t="s">
        <v>1405</v>
      </c>
      <c r="D221" s="392">
        <v>0</v>
      </c>
      <c r="E221" s="392">
        <v>0</v>
      </c>
      <c r="F221" s="392">
        <v>0</v>
      </c>
      <c r="G221" s="392">
        <v>0</v>
      </c>
      <c r="H221" s="392">
        <v>0</v>
      </c>
      <c r="I221" s="392">
        <v>0</v>
      </c>
      <c r="J221" s="392">
        <v>0</v>
      </c>
      <c r="K221" s="392">
        <v>0</v>
      </c>
      <c r="L221" s="392">
        <v>0</v>
      </c>
      <c r="M221" s="392">
        <v>0</v>
      </c>
      <c r="N221" s="31">
        <f t="shared" si="3"/>
        <v>0</v>
      </c>
      <c r="O221" s="30"/>
      <c r="P221" t="s">
        <v>1405</v>
      </c>
    </row>
    <row r="222" spans="1:19" ht="57" customHeight="1">
      <c r="A222" s="33" t="s">
        <v>1404</v>
      </c>
      <c r="B222" s="33" t="s">
        <v>441</v>
      </c>
      <c r="C222" s="32" t="s">
        <v>1403</v>
      </c>
      <c r="D222" s="381">
        <v>0</v>
      </c>
      <c r="E222" s="381">
        <v>0</v>
      </c>
      <c r="F222" s="381">
        <v>0</v>
      </c>
      <c r="G222" s="381">
        <v>0</v>
      </c>
      <c r="H222" s="381">
        <v>0</v>
      </c>
      <c r="I222" s="381">
        <v>0</v>
      </c>
      <c r="J222" s="381">
        <v>0</v>
      </c>
      <c r="K222" s="381">
        <v>0</v>
      </c>
      <c r="L222" s="381">
        <v>0</v>
      </c>
      <c r="M222" s="381">
        <v>0</v>
      </c>
      <c r="N222" s="31">
        <f t="shared" si="3"/>
        <v>0</v>
      </c>
      <c r="O222" s="30"/>
      <c r="P222" t="s">
        <v>1403</v>
      </c>
    </row>
    <row r="223" spans="1:14" ht="18" customHeight="1">
      <c r="A223" s="36" t="s">
        <v>1402</v>
      </c>
      <c r="B223" s="36"/>
      <c r="C223" s="35" t="s">
        <v>1401</v>
      </c>
      <c r="D223" s="399">
        <v>136786</v>
      </c>
      <c r="E223" s="399">
        <v>136586.5</v>
      </c>
      <c r="F223" s="399">
        <v>108907.3</v>
      </c>
      <c r="G223" s="399">
        <v>761.1</v>
      </c>
      <c r="H223" s="399">
        <v>199.5</v>
      </c>
      <c r="I223" s="399">
        <v>0</v>
      </c>
      <c r="J223" s="399">
        <v>0</v>
      </c>
      <c r="K223" s="399">
        <v>0</v>
      </c>
      <c r="L223" s="399">
        <v>0</v>
      </c>
      <c r="M223" s="399">
        <v>0</v>
      </c>
      <c r="N223" s="34">
        <f t="shared" si="3"/>
        <v>136786</v>
      </c>
    </row>
    <row r="224" spans="1:19" ht="33" customHeight="1">
      <c r="A224" s="33" t="s">
        <v>1400</v>
      </c>
      <c r="B224" s="33" t="s">
        <v>781</v>
      </c>
      <c r="C224" s="32" t="s">
        <v>1399</v>
      </c>
      <c r="D224" s="381">
        <v>136786</v>
      </c>
      <c r="E224" s="381">
        <v>136586.5</v>
      </c>
      <c r="F224" s="381">
        <v>108907.3</v>
      </c>
      <c r="G224" s="381">
        <v>761.1</v>
      </c>
      <c r="H224" s="381">
        <v>199.5</v>
      </c>
      <c r="I224" s="381">
        <v>0</v>
      </c>
      <c r="J224" s="381">
        <v>0</v>
      </c>
      <c r="K224" s="381">
        <v>0</v>
      </c>
      <c r="L224" s="381">
        <v>0</v>
      </c>
      <c r="M224" s="381">
        <v>0</v>
      </c>
      <c r="N224" s="31">
        <f t="shared" si="3"/>
        <v>136786</v>
      </c>
      <c r="O224" s="30"/>
      <c r="P224" t="s">
        <v>1399</v>
      </c>
    </row>
    <row r="225" spans="1:19" ht="51">
      <c r="A225" s="33" t="s">
        <v>1398</v>
      </c>
      <c r="B225" s="33" t="s">
        <v>781</v>
      </c>
      <c r="C225" s="32" t="s">
        <v>1397</v>
      </c>
      <c r="D225" s="372">
        <v>0</v>
      </c>
      <c r="E225" s="372">
        <v>0</v>
      </c>
      <c r="F225" s="372">
        <v>0</v>
      </c>
      <c r="G225" s="372">
        <v>0</v>
      </c>
      <c r="H225" s="372">
        <v>0</v>
      </c>
      <c r="I225" s="372">
        <v>0</v>
      </c>
      <c r="J225" s="372">
        <v>0</v>
      </c>
      <c r="K225" s="372">
        <v>0</v>
      </c>
      <c r="L225" s="372">
        <v>0</v>
      </c>
      <c r="M225" s="372">
        <v>0</v>
      </c>
      <c r="N225" s="31">
        <f t="shared" si="3"/>
        <v>0</v>
      </c>
      <c r="O225" s="30"/>
      <c r="P225" t="s">
        <v>1397</v>
      </c>
    </row>
    <row r="226" spans="1:14" ht="27">
      <c r="A226" s="36" t="s">
        <v>1396</v>
      </c>
      <c r="B226" s="36"/>
      <c r="C226" s="35" t="s">
        <v>1395</v>
      </c>
      <c r="D226" s="34">
        <v>33600</v>
      </c>
      <c r="E226" s="34">
        <v>33600</v>
      </c>
      <c r="F226" s="34">
        <v>7055.6</v>
      </c>
      <c r="G226" s="34">
        <v>350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f t="shared" si="3"/>
        <v>33600</v>
      </c>
    </row>
    <row r="227" spans="1:19" ht="29.25" customHeight="1">
      <c r="A227" s="33" t="s">
        <v>1394</v>
      </c>
      <c r="B227" s="33" t="s">
        <v>781</v>
      </c>
      <c r="C227" s="32" t="s">
        <v>1393</v>
      </c>
      <c r="D227" s="355">
        <v>33600</v>
      </c>
      <c r="E227" s="355">
        <v>33600</v>
      </c>
      <c r="F227" s="355">
        <v>7055.6</v>
      </c>
      <c r="G227" s="355">
        <v>350</v>
      </c>
      <c r="H227" s="355">
        <v>0</v>
      </c>
      <c r="I227" s="355">
        <v>0</v>
      </c>
      <c r="J227" s="355">
        <v>0</v>
      </c>
      <c r="K227" s="355">
        <v>0</v>
      </c>
      <c r="L227" s="355">
        <v>0</v>
      </c>
      <c r="M227" s="355">
        <v>0</v>
      </c>
      <c r="N227" s="31">
        <f t="shared" si="3"/>
        <v>33600</v>
      </c>
      <c r="O227" s="30"/>
      <c r="P227" t="s">
        <v>1393</v>
      </c>
    </row>
    <row r="228" spans="1:14" ht="45" customHeight="1">
      <c r="A228" s="39" t="s">
        <v>1392</v>
      </c>
      <c r="B228" s="36"/>
      <c r="C228" s="38" t="s">
        <v>1390</v>
      </c>
      <c r="D228" s="373">
        <v>81897779.1</v>
      </c>
      <c r="E228" s="373">
        <v>80067967.6</v>
      </c>
      <c r="F228" s="373">
        <v>0</v>
      </c>
      <c r="G228" s="373">
        <v>0</v>
      </c>
      <c r="H228" s="373">
        <v>1829811.5</v>
      </c>
      <c r="I228" s="373">
        <v>2000000</v>
      </c>
      <c r="J228" s="373">
        <v>0</v>
      </c>
      <c r="K228" s="373">
        <v>0</v>
      </c>
      <c r="L228" s="373">
        <v>0</v>
      </c>
      <c r="M228" s="373">
        <v>2000000</v>
      </c>
      <c r="N228" s="37">
        <f t="shared" si="3"/>
        <v>83897779.1</v>
      </c>
    </row>
    <row r="229" spans="1:14" ht="40.5">
      <c r="A229" s="36" t="s">
        <v>1391</v>
      </c>
      <c r="B229" s="36"/>
      <c r="C229" s="35" t="s">
        <v>1390</v>
      </c>
      <c r="D229" s="371">
        <v>81897779.1</v>
      </c>
      <c r="E229" s="371">
        <v>80067967.6</v>
      </c>
      <c r="F229" s="371">
        <v>0</v>
      </c>
      <c r="G229" s="371">
        <v>0</v>
      </c>
      <c r="H229" s="371">
        <v>1829811.5</v>
      </c>
      <c r="I229" s="371">
        <v>2000000</v>
      </c>
      <c r="J229" s="371">
        <v>0</v>
      </c>
      <c r="K229" s="371">
        <v>0</v>
      </c>
      <c r="L229" s="371">
        <v>0</v>
      </c>
      <c r="M229" s="371">
        <v>2000000</v>
      </c>
      <c r="N229" s="34">
        <f t="shared" si="3"/>
        <v>83897779.1</v>
      </c>
    </row>
    <row r="230" spans="1:19" ht="30.75" customHeight="1">
      <c r="A230" s="33" t="s">
        <v>1389</v>
      </c>
      <c r="B230" s="33" t="s">
        <v>411</v>
      </c>
      <c r="C230" s="32" t="s">
        <v>1388</v>
      </c>
      <c r="D230" s="355">
        <v>77533320.8</v>
      </c>
      <c r="E230" s="355">
        <v>77533320.8</v>
      </c>
      <c r="F230" s="355">
        <v>0</v>
      </c>
      <c r="G230" s="355">
        <v>0</v>
      </c>
      <c r="H230" s="355">
        <v>0</v>
      </c>
      <c r="I230" s="355">
        <v>0</v>
      </c>
      <c r="J230" s="355">
        <v>0</v>
      </c>
      <c r="K230" s="355">
        <v>0</v>
      </c>
      <c r="L230" s="355">
        <v>0</v>
      </c>
      <c r="M230" s="355">
        <v>0</v>
      </c>
      <c r="N230" s="31">
        <f t="shared" si="3"/>
        <v>77533320.8</v>
      </c>
      <c r="O230" s="30"/>
      <c r="P230" t="s">
        <v>1388</v>
      </c>
    </row>
    <row r="231" spans="1:19" ht="58.5" customHeight="1">
      <c r="A231" s="33" t="s">
        <v>1387</v>
      </c>
      <c r="B231" s="33" t="s">
        <v>411</v>
      </c>
      <c r="C231" s="32" t="s">
        <v>1386</v>
      </c>
      <c r="D231" s="372">
        <v>100000</v>
      </c>
      <c r="E231" s="372">
        <v>0</v>
      </c>
      <c r="F231" s="372">
        <v>0</v>
      </c>
      <c r="G231" s="372">
        <v>0</v>
      </c>
      <c r="H231" s="372">
        <v>100000</v>
      </c>
      <c r="I231" s="372">
        <v>0</v>
      </c>
      <c r="J231" s="372">
        <v>0</v>
      </c>
      <c r="K231" s="372">
        <v>0</v>
      </c>
      <c r="L231" s="372">
        <v>0</v>
      </c>
      <c r="M231" s="372">
        <v>0</v>
      </c>
      <c r="N231" s="31">
        <f t="shared" si="3"/>
        <v>100000</v>
      </c>
      <c r="O231" s="30"/>
      <c r="P231" t="s">
        <v>1386</v>
      </c>
    </row>
    <row r="232" spans="1:19" ht="56.25" customHeight="1">
      <c r="A232" s="33" t="s">
        <v>1385</v>
      </c>
      <c r="B232" s="33" t="s">
        <v>411</v>
      </c>
      <c r="C232" s="32" t="s">
        <v>1384</v>
      </c>
      <c r="D232" s="355">
        <v>504458.3</v>
      </c>
      <c r="E232" s="355">
        <v>334646.8</v>
      </c>
      <c r="F232" s="355">
        <v>0</v>
      </c>
      <c r="G232" s="355">
        <v>0</v>
      </c>
      <c r="H232" s="355">
        <v>169811.5</v>
      </c>
      <c r="I232" s="355">
        <v>0</v>
      </c>
      <c r="J232" s="355">
        <v>0</v>
      </c>
      <c r="K232" s="355">
        <v>0</v>
      </c>
      <c r="L232" s="355">
        <v>0</v>
      </c>
      <c r="M232" s="355">
        <v>0</v>
      </c>
      <c r="N232" s="31">
        <f t="shared" si="3"/>
        <v>504458.3</v>
      </c>
      <c r="O232" s="30"/>
      <c r="P232" t="s">
        <v>1384</v>
      </c>
    </row>
    <row r="233" spans="1:19" ht="71.25" customHeight="1">
      <c r="A233" s="33" t="s">
        <v>1383</v>
      </c>
      <c r="B233" s="33" t="s">
        <v>411</v>
      </c>
      <c r="C233" s="32" t="s">
        <v>1382</v>
      </c>
      <c r="D233" s="392">
        <v>1060000</v>
      </c>
      <c r="E233" s="392">
        <v>0</v>
      </c>
      <c r="F233" s="392">
        <v>0</v>
      </c>
      <c r="G233" s="392">
        <v>0</v>
      </c>
      <c r="H233" s="392">
        <v>1060000</v>
      </c>
      <c r="I233" s="392">
        <v>0</v>
      </c>
      <c r="J233" s="392">
        <v>0</v>
      </c>
      <c r="K233" s="392">
        <v>0</v>
      </c>
      <c r="L233" s="392">
        <v>0</v>
      </c>
      <c r="M233" s="392">
        <v>0</v>
      </c>
      <c r="N233" s="31">
        <f t="shared" si="3"/>
        <v>1060000</v>
      </c>
      <c r="O233" s="30"/>
      <c r="P233" t="s">
        <v>1382</v>
      </c>
    </row>
    <row r="234" spans="1:19" ht="58.5" customHeight="1">
      <c r="A234" s="33" t="s">
        <v>1381</v>
      </c>
      <c r="B234" s="33" t="s">
        <v>411</v>
      </c>
      <c r="C234" s="32" t="s">
        <v>1380</v>
      </c>
      <c r="D234" s="381">
        <v>500000</v>
      </c>
      <c r="E234" s="381">
        <v>0</v>
      </c>
      <c r="F234" s="381">
        <v>0</v>
      </c>
      <c r="G234" s="381">
        <v>0</v>
      </c>
      <c r="H234" s="381">
        <v>500000</v>
      </c>
      <c r="I234" s="381">
        <v>2000000</v>
      </c>
      <c r="J234" s="381">
        <v>0</v>
      </c>
      <c r="K234" s="381">
        <v>0</v>
      </c>
      <c r="L234" s="381">
        <v>0</v>
      </c>
      <c r="M234" s="381">
        <v>2000000</v>
      </c>
      <c r="N234" s="31">
        <f t="shared" si="3"/>
        <v>2500000</v>
      </c>
      <c r="O234" s="30"/>
      <c r="P234" t="s">
        <v>1380</v>
      </c>
    </row>
    <row r="235" spans="1:19" ht="72" customHeight="1">
      <c r="A235" s="33" t="s">
        <v>1379</v>
      </c>
      <c r="B235" s="33" t="s">
        <v>411</v>
      </c>
      <c r="C235" s="32" t="s">
        <v>1378</v>
      </c>
      <c r="D235" s="372">
        <v>2200000</v>
      </c>
      <c r="E235" s="372">
        <v>2200000</v>
      </c>
      <c r="F235" s="372">
        <v>0</v>
      </c>
      <c r="G235" s="372">
        <v>0</v>
      </c>
      <c r="H235" s="372">
        <v>0</v>
      </c>
      <c r="I235" s="372">
        <v>0</v>
      </c>
      <c r="J235" s="372">
        <v>0</v>
      </c>
      <c r="K235" s="372">
        <v>0</v>
      </c>
      <c r="L235" s="372">
        <v>0</v>
      </c>
      <c r="M235" s="372">
        <v>0</v>
      </c>
      <c r="N235" s="31">
        <f t="shared" si="3"/>
        <v>2200000</v>
      </c>
      <c r="O235" s="30"/>
      <c r="P235" t="s">
        <v>1378</v>
      </c>
    </row>
    <row r="236" spans="1:14" ht="27.75" customHeight="1">
      <c r="A236" s="39" t="s">
        <v>1377</v>
      </c>
      <c r="B236" s="36"/>
      <c r="C236" s="38" t="s">
        <v>1376</v>
      </c>
      <c r="D236" s="373">
        <v>107894230.5</v>
      </c>
      <c r="E236" s="373">
        <v>105970215</v>
      </c>
      <c r="F236" s="373">
        <v>3189685.4</v>
      </c>
      <c r="G236" s="373">
        <v>394515.10000000003</v>
      </c>
      <c r="H236" s="373">
        <v>1924015.5</v>
      </c>
      <c r="I236" s="373">
        <v>6655977.2</v>
      </c>
      <c r="J236" s="373">
        <v>4946354.199999999</v>
      </c>
      <c r="K236" s="373">
        <v>283281.4</v>
      </c>
      <c r="L236" s="373">
        <v>119227.9</v>
      </c>
      <c r="M236" s="373">
        <v>1709623</v>
      </c>
      <c r="N236" s="37">
        <f t="shared" si="3"/>
        <v>114550207.7</v>
      </c>
    </row>
    <row r="237" spans="1:14" ht="27">
      <c r="A237" s="36" t="s">
        <v>1375</v>
      </c>
      <c r="B237" s="36"/>
      <c r="C237" s="35" t="s">
        <v>1374</v>
      </c>
      <c r="D237" s="371">
        <v>19773978.900000002</v>
      </c>
      <c r="E237" s="371">
        <v>17859195.9</v>
      </c>
      <c r="F237" s="371">
        <v>2950059.1999999997</v>
      </c>
      <c r="G237" s="371">
        <v>389224.60000000003</v>
      </c>
      <c r="H237" s="371">
        <v>1914783</v>
      </c>
      <c r="I237" s="371">
        <v>6655976.8</v>
      </c>
      <c r="J237" s="371">
        <v>4946353.799999999</v>
      </c>
      <c r="K237" s="371">
        <v>283281.4</v>
      </c>
      <c r="L237" s="371">
        <v>119227.9</v>
      </c>
      <c r="M237" s="371">
        <v>1709623</v>
      </c>
      <c r="N237" s="34">
        <f t="shared" si="3"/>
        <v>26429955.700000003</v>
      </c>
    </row>
    <row r="238" spans="1:19" ht="29.25" customHeight="1">
      <c r="A238" s="33" t="s">
        <v>1373</v>
      </c>
      <c r="B238" s="33" t="s">
        <v>511</v>
      </c>
      <c r="C238" s="32" t="s">
        <v>1372</v>
      </c>
      <c r="D238" s="31">
        <v>91982.7</v>
      </c>
      <c r="E238" s="31">
        <v>91982.7</v>
      </c>
      <c r="F238" s="31">
        <v>69466</v>
      </c>
      <c r="G238" s="31">
        <v>4739.9</v>
      </c>
      <c r="H238" s="31">
        <v>0</v>
      </c>
      <c r="I238" s="31">
        <v>1378.5</v>
      </c>
      <c r="J238" s="31">
        <v>1378.5</v>
      </c>
      <c r="K238" s="31">
        <v>0</v>
      </c>
      <c r="L238" s="31">
        <v>678.5</v>
      </c>
      <c r="M238" s="31">
        <v>0</v>
      </c>
      <c r="N238" s="31">
        <f t="shared" si="3"/>
        <v>93361.2</v>
      </c>
      <c r="O238" s="30"/>
      <c r="P238" t="s">
        <v>1372</v>
      </c>
    </row>
    <row r="239" spans="1:19" ht="29.25" customHeight="1">
      <c r="A239" s="33" t="s">
        <v>1371</v>
      </c>
      <c r="B239" s="33" t="s">
        <v>497</v>
      </c>
      <c r="C239" s="32" t="s">
        <v>1370</v>
      </c>
      <c r="D239" s="31">
        <v>73927.8</v>
      </c>
      <c r="E239" s="31">
        <v>0</v>
      </c>
      <c r="F239" s="31">
        <v>0</v>
      </c>
      <c r="G239" s="31">
        <v>0</v>
      </c>
      <c r="H239" s="31">
        <v>73927.8</v>
      </c>
      <c r="I239" s="31">
        <v>87805.8</v>
      </c>
      <c r="J239" s="31">
        <v>0</v>
      </c>
      <c r="K239" s="31">
        <v>0</v>
      </c>
      <c r="L239" s="31">
        <v>0</v>
      </c>
      <c r="M239" s="31">
        <v>87805.8</v>
      </c>
      <c r="N239" s="31">
        <f t="shared" si="3"/>
        <v>161733.6</v>
      </c>
      <c r="O239" s="30"/>
      <c r="P239" t="s">
        <v>1370</v>
      </c>
    </row>
    <row r="240" spans="1:19" ht="33.75" customHeight="1">
      <c r="A240" s="33" t="s">
        <v>1369</v>
      </c>
      <c r="B240" s="33" t="s">
        <v>1368</v>
      </c>
      <c r="C240" s="32" t="s">
        <v>1367</v>
      </c>
      <c r="D240" s="31">
        <v>3264023.7</v>
      </c>
      <c r="E240" s="31">
        <v>3263861.7</v>
      </c>
      <c r="F240" s="31">
        <v>1025560.4</v>
      </c>
      <c r="G240" s="31">
        <v>57018.2</v>
      </c>
      <c r="H240" s="31">
        <v>162</v>
      </c>
      <c r="I240" s="31">
        <v>457375.5</v>
      </c>
      <c r="J240" s="31">
        <v>416608.6</v>
      </c>
      <c r="K240" s="31">
        <v>140725.5</v>
      </c>
      <c r="L240" s="31">
        <v>80325.3</v>
      </c>
      <c r="M240" s="31">
        <v>40766.9</v>
      </c>
      <c r="N240" s="31">
        <f t="shared" si="3"/>
        <v>3721399.2</v>
      </c>
      <c r="O240" s="30"/>
      <c r="P240" t="s">
        <v>1367</v>
      </c>
    </row>
    <row r="241" spans="1:19" ht="67.5" customHeight="1">
      <c r="A241" s="33" t="s">
        <v>1366</v>
      </c>
      <c r="B241" s="33" t="s">
        <v>441</v>
      </c>
      <c r="C241" s="32" t="s">
        <v>1365</v>
      </c>
      <c r="D241" s="31">
        <v>1350559.5</v>
      </c>
      <c r="E241" s="31">
        <v>1350559.5</v>
      </c>
      <c r="F241" s="31">
        <v>0</v>
      </c>
      <c r="G241" s="31">
        <v>0</v>
      </c>
      <c r="H241" s="31">
        <v>0</v>
      </c>
      <c r="I241" s="31">
        <v>4737841.1</v>
      </c>
      <c r="J241" s="31">
        <v>4180256.5</v>
      </c>
      <c r="K241" s="31">
        <v>0</v>
      </c>
      <c r="L241" s="31">
        <v>0</v>
      </c>
      <c r="M241" s="31">
        <v>557584.6</v>
      </c>
      <c r="N241" s="31">
        <f t="shared" si="3"/>
        <v>6088400.6</v>
      </c>
      <c r="O241" s="30"/>
      <c r="P241" t="s">
        <v>1365</v>
      </c>
    </row>
    <row r="242" spans="1:19" ht="72.75" customHeight="1">
      <c r="A242" s="33" t="s">
        <v>1364</v>
      </c>
      <c r="B242" s="33" t="s">
        <v>524</v>
      </c>
      <c r="C242" s="32" t="s">
        <v>1363</v>
      </c>
      <c r="D242" s="381">
        <v>229723.6</v>
      </c>
      <c r="E242" s="381">
        <v>229723.6</v>
      </c>
      <c r="F242" s="381">
        <v>172110</v>
      </c>
      <c r="G242" s="381">
        <v>4178.3</v>
      </c>
      <c r="H242" s="381">
        <v>0</v>
      </c>
      <c r="I242" s="381">
        <v>180030.8</v>
      </c>
      <c r="J242" s="381">
        <v>175052.8</v>
      </c>
      <c r="K242" s="381">
        <v>107405.4</v>
      </c>
      <c r="L242" s="381">
        <v>28281.1</v>
      </c>
      <c r="M242" s="381">
        <v>4978</v>
      </c>
      <c r="N242" s="31">
        <f t="shared" si="3"/>
        <v>409754.4</v>
      </c>
      <c r="O242" s="30"/>
      <c r="P242" t="s">
        <v>1363</v>
      </c>
    </row>
    <row r="243" spans="1:19" ht="33.75" customHeight="1">
      <c r="A243" s="33" t="s">
        <v>1362</v>
      </c>
      <c r="B243" s="33" t="s">
        <v>781</v>
      </c>
      <c r="C243" s="32" t="s">
        <v>1361</v>
      </c>
      <c r="D243" s="372">
        <v>101717.4</v>
      </c>
      <c r="E243" s="372">
        <v>101717.4</v>
      </c>
      <c r="F243" s="372">
        <v>2186.8</v>
      </c>
      <c r="G243" s="372">
        <v>0</v>
      </c>
      <c r="H243" s="372">
        <v>0</v>
      </c>
      <c r="I243" s="372">
        <v>0</v>
      </c>
      <c r="J243" s="372">
        <v>0</v>
      </c>
      <c r="K243" s="372">
        <v>0</v>
      </c>
      <c r="L243" s="372">
        <v>0</v>
      </c>
      <c r="M243" s="372">
        <v>0</v>
      </c>
      <c r="N243" s="31">
        <f t="shared" si="3"/>
        <v>101717.4</v>
      </c>
      <c r="O243" s="30"/>
      <c r="P243" t="s">
        <v>1361</v>
      </c>
    </row>
    <row r="244" spans="1:19" ht="55.5" customHeight="1">
      <c r="A244" s="33" t="s">
        <v>1360</v>
      </c>
      <c r="B244" s="33" t="s">
        <v>506</v>
      </c>
      <c r="C244" s="32" t="s">
        <v>1359</v>
      </c>
      <c r="D244" s="31">
        <v>1082612.2</v>
      </c>
      <c r="E244" s="31">
        <v>1082612.2</v>
      </c>
      <c r="F244" s="31">
        <v>591562.7</v>
      </c>
      <c r="G244" s="31">
        <v>126784.1</v>
      </c>
      <c r="H244" s="31">
        <v>0</v>
      </c>
      <c r="I244" s="31">
        <v>11228.9</v>
      </c>
      <c r="J244" s="31">
        <v>10667.1</v>
      </c>
      <c r="K244" s="31">
        <v>4129</v>
      </c>
      <c r="L244" s="31">
        <v>1559.9</v>
      </c>
      <c r="M244" s="31">
        <v>561.8</v>
      </c>
      <c r="N244" s="31">
        <f t="shared" si="3"/>
        <v>1093841.0999999999</v>
      </c>
      <c r="O244" s="30"/>
      <c r="P244" t="s">
        <v>1359</v>
      </c>
    </row>
    <row r="245" spans="1:19" ht="59.25" customHeight="1">
      <c r="A245" s="33" t="s">
        <v>1358</v>
      </c>
      <c r="B245" s="33" t="s">
        <v>506</v>
      </c>
      <c r="C245" s="32" t="s">
        <v>1357</v>
      </c>
      <c r="D245" s="31">
        <v>106152</v>
      </c>
      <c r="E245" s="31">
        <v>0</v>
      </c>
      <c r="F245" s="31">
        <v>0</v>
      </c>
      <c r="G245" s="31">
        <v>0</v>
      </c>
      <c r="H245" s="31">
        <v>106152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f t="shared" si="3"/>
        <v>106152</v>
      </c>
      <c r="O245" s="30"/>
      <c r="P245" t="s">
        <v>1357</v>
      </c>
    </row>
    <row r="246" spans="1:19" ht="93.75" customHeight="1">
      <c r="A246" s="33" t="s">
        <v>1356</v>
      </c>
      <c r="B246" s="33" t="s">
        <v>506</v>
      </c>
      <c r="C246" s="32" t="s">
        <v>1355</v>
      </c>
      <c r="D246" s="31">
        <v>1674568.2</v>
      </c>
      <c r="E246" s="31">
        <v>1362595.9</v>
      </c>
      <c r="F246" s="31">
        <v>637622.7</v>
      </c>
      <c r="G246" s="31">
        <v>119229.5</v>
      </c>
      <c r="H246" s="31">
        <v>311972.3</v>
      </c>
      <c r="I246" s="31">
        <v>37681.2</v>
      </c>
      <c r="J246" s="31">
        <v>34796.8</v>
      </c>
      <c r="K246" s="31">
        <v>13378.7</v>
      </c>
      <c r="L246" s="31">
        <v>4271</v>
      </c>
      <c r="M246" s="31">
        <v>2884.4</v>
      </c>
      <c r="N246" s="31">
        <f t="shared" si="3"/>
        <v>1712249.4</v>
      </c>
      <c r="O246" s="30"/>
      <c r="P246" t="s">
        <v>1355</v>
      </c>
    </row>
    <row r="247" spans="1:19" ht="42.75" customHeight="1">
      <c r="A247" s="33" t="s">
        <v>1354</v>
      </c>
      <c r="B247" s="33" t="s">
        <v>1133</v>
      </c>
      <c r="C247" s="32" t="s">
        <v>1353</v>
      </c>
      <c r="D247" s="31">
        <v>480183.1</v>
      </c>
      <c r="E247" s="31">
        <v>480183.1</v>
      </c>
      <c r="F247" s="31">
        <v>269979.4</v>
      </c>
      <c r="G247" s="31">
        <v>66580.3</v>
      </c>
      <c r="H247" s="31">
        <v>0</v>
      </c>
      <c r="I247" s="31">
        <v>22286.4</v>
      </c>
      <c r="J247" s="31">
        <v>19580.9</v>
      </c>
      <c r="K247" s="31">
        <v>3026.5</v>
      </c>
      <c r="L247" s="31">
        <v>2651.6</v>
      </c>
      <c r="M247" s="31">
        <v>2705.5</v>
      </c>
      <c r="N247" s="31">
        <f t="shared" si="3"/>
        <v>502469.5</v>
      </c>
      <c r="O247" s="30"/>
      <c r="P247" t="s">
        <v>1353</v>
      </c>
    </row>
    <row r="248" spans="1:19" ht="96.75" customHeight="1">
      <c r="A248" s="33" t="s">
        <v>1352</v>
      </c>
      <c r="B248" s="33" t="s">
        <v>1351</v>
      </c>
      <c r="C248" s="32" t="s">
        <v>1350</v>
      </c>
      <c r="D248" s="31">
        <v>154347.6</v>
      </c>
      <c r="E248" s="31">
        <v>154347.6</v>
      </c>
      <c r="F248" s="31">
        <v>114658.5</v>
      </c>
      <c r="G248" s="31">
        <v>7675.9</v>
      </c>
      <c r="H248" s="31">
        <v>0</v>
      </c>
      <c r="I248" s="31">
        <v>22871.5</v>
      </c>
      <c r="J248" s="31">
        <v>21410.5</v>
      </c>
      <c r="K248" s="31">
        <v>13129.9</v>
      </c>
      <c r="L248" s="31">
        <v>1014</v>
      </c>
      <c r="M248" s="31">
        <v>1461</v>
      </c>
      <c r="N248" s="31">
        <f t="shared" si="3"/>
        <v>177219.1</v>
      </c>
      <c r="O248" s="30"/>
      <c r="P248" t="s">
        <v>1350</v>
      </c>
    </row>
    <row r="249" spans="1:19" ht="42.75" customHeight="1">
      <c r="A249" s="353" t="s">
        <v>1349</v>
      </c>
      <c r="B249" s="353" t="s">
        <v>511</v>
      </c>
      <c r="C249" s="354" t="s">
        <v>1348</v>
      </c>
      <c r="D249" s="355">
        <v>0</v>
      </c>
      <c r="E249" s="355">
        <v>0</v>
      </c>
      <c r="F249" s="355">
        <v>0</v>
      </c>
      <c r="G249" s="355">
        <v>0</v>
      </c>
      <c r="H249" s="355">
        <v>0</v>
      </c>
      <c r="I249" s="355">
        <v>1000000</v>
      </c>
      <c r="J249" s="355">
        <v>0</v>
      </c>
      <c r="K249" s="355">
        <v>0</v>
      </c>
      <c r="L249" s="355">
        <v>0</v>
      </c>
      <c r="M249" s="355">
        <v>1000000</v>
      </c>
      <c r="N249" s="31">
        <f t="shared" si="3"/>
        <v>1000000</v>
      </c>
      <c r="O249" s="30"/>
      <c r="P249" t="s">
        <v>1348</v>
      </c>
    </row>
    <row r="250" spans="1:15" ht="32.25" customHeight="1">
      <c r="A250" s="376" t="s">
        <v>5293</v>
      </c>
      <c r="B250" s="376" t="s">
        <v>511</v>
      </c>
      <c r="C250" s="377" t="s">
        <v>5294</v>
      </c>
      <c r="D250" s="372">
        <v>922568.9</v>
      </c>
      <c r="E250" s="372">
        <v>0</v>
      </c>
      <c r="F250" s="372">
        <v>0</v>
      </c>
      <c r="G250" s="372">
        <v>0</v>
      </c>
      <c r="H250" s="372">
        <v>922568.9</v>
      </c>
      <c r="I250" s="372">
        <v>0</v>
      </c>
      <c r="J250" s="372">
        <v>0</v>
      </c>
      <c r="K250" s="372">
        <v>0</v>
      </c>
      <c r="L250" s="372">
        <v>0</v>
      </c>
      <c r="M250" s="372">
        <v>0</v>
      </c>
      <c r="N250" s="31">
        <f>L250+D250</f>
        <v>922568.9</v>
      </c>
      <c r="O250" s="30"/>
    </row>
    <row r="251" spans="1:19" ht="111" customHeight="1">
      <c r="A251" s="33" t="s">
        <v>1347</v>
      </c>
      <c r="B251" s="33" t="s">
        <v>511</v>
      </c>
      <c r="C251" s="32" t="s">
        <v>1346</v>
      </c>
      <c r="D251" s="31">
        <v>319770.8</v>
      </c>
      <c r="E251" s="31">
        <v>319770.8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f t="shared" si="3"/>
        <v>319770.8</v>
      </c>
      <c r="O251" s="30"/>
      <c r="P251" t="s">
        <v>1345</v>
      </c>
      <c r="Q251" t="s">
        <v>1344</v>
      </c>
    </row>
    <row r="252" spans="1:19" ht="43.5" customHeight="1">
      <c r="A252" s="33" t="s">
        <v>1343</v>
      </c>
      <c r="B252" s="33" t="s">
        <v>511</v>
      </c>
      <c r="C252" s="32" t="s">
        <v>1342</v>
      </c>
      <c r="D252" s="31">
        <v>105727.5</v>
      </c>
      <c r="E252" s="31">
        <v>105727.5</v>
      </c>
      <c r="F252" s="31">
        <v>33789.6</v>
      </c>
      <c r="G252" s="31">
        <v>1297.2</v>
      </c>
      <c r="H252" s="31">
        <v>0</v>
      </c>
      <c r="I252" s="31">
        <v>1270.5</v>
      </c>
      <c r="J252" s="31">
        <v>1270.5</v>
      </c>
      <c r="K252" s="31">
        <v>815.4</v>
      </c>
      <c r="L252" s="31">
        <v>32.3</v>
      </c>
      <c r="M252" s="31">
        <v>0</v>
      </c>
      <c r="N252" s="31">
        <f t="shared" si="3"/>
        <v>106998</v>
      </c>
      <c r="O252" s="30"/>
      <c r="P252" t="s">
        <v>1342</v>
      </c>
    </row>
    <row r="253" spans="1:19" ht="32.25" customHeight="1">
      <c r="A253" s="33" t="s">
        <v>1341</v>
      </c>
      <c r="B253" s="33" t="s">
        <v>511</v>
      </c>
      <c r="C253" s="32" t="s">
        <v>1340</v>
      </c>
      <c r="D253" s="31">
        <v>1089948.9</v>
      </c>
      <c r="E253" s="31">
        <v>1089948.9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f t="shared" si="3"/>
        <v>1089948.9</v>
      </c>
      <c r="O253" s="30"/>
      <c r="P253" t="s">
        <v>1340</v>
      </c>
    </row>
    <row r="254" spans="1:19" ht="51">
      <c r="A254" s="33" t="s">
        <v>1339</v>
      </c>
      <c r="B254" s="33" t="s">
        <v>511</v>
      </c>
      <c r="C254" s="32" t="s">
        <v>1338</v>
      </c>
      <c r="D254" s="31">
        <v>8071917.5</v>
      </c>
      <c r="E254" s="31">
        <v>8071917.5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f t="shared" si="3"/>
        <v>8071917.5</v>
      </c>
      <c r="O254" s="30"/>
      <c r="P254" t="s">
        <v>1338</v>
      </c>
    </row>
    <row r="255" spans="1:19" ht="45" customHeight="1">
      <c r="A255" s="33" t="s">
        <v>1337</v>
      </c>
      <c r="B255" s="33" t="s">
        <v>804</v>
      </c>
      <c r="C255" s="32" t="s">
        <v>1336</v>
      </c>
      <c r="D255" s="31">
        <v>42232.2</v>
      </c>
      <c r="E255" s="31">
        <v>42232.2</v>
      </c>
      <c r="F255" s="31">
        <v>33123.1</v>
      </c>
      <c r="G255" s="31">
        <v>1721.2</v>
      </c>
      <c r="H255" s="31">
        <v>0</v>
      </c>
      <c r="I255" s="31">
        <v>3280</v>
      </c>
      <c r="J255" s="31">
        <v>2690</v>
      </c>
      <c r="K255" s="31">
        <v>671</v>
      </c>
      <c r="L255" s="31">
        <v>414.2</v>
      </c>
      <c r="M255" s="31">
        <v>590</v>
      </c>
      <c r="N255" s="31">
        <f t="shared" si="3"/>
        <v>45512.2</v>
      </c>
      <c r="O255" s="30"/>
      <c r="P255" t="s">
        <v>1336</v>
      </c>
    </row>
    <row r="256" spans="1:19" ht="63.75">
      <c r="A256" s="33" t="s">
        <v>1335</v>
      </c>
      <c r="B256" s="33" t="s">
        <v>511</v>
      </c>
      <c r="C256" s="32" t="s">
        <v>1334</v>
      </c>
      <c r="D256" s="31">
        <v>112015.3</v>
      </c>
      <c r="E256" s="31">
        <v>112015.3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f t="shared" si="3"/>
        <v>112015.3</v>
      </c>
      <c r="O256" s="30"/>
      <c r="P256" t="s">
        <v>1334</v>
      </c>
    </row>
    <row r="257" spans="1:19" ht="30" customHeight="1">
      <c r="A257" s="33" t="s">
        <v>1333</v>
      </c>
      <c r="B257" s="33" t="s">
        <v>511</v>
      </c>
      <c r="C257" s="32" t="s">
        <v>5278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92926.6</v>
      </c>
      <c r="J257" s="31">
        <v>82641.6</v>
      </c>
      <c r="K257" s="31">
        <v>0</v>
      </c>
      <c r="L257" s="31">
        <v>0</v>
      </c>
      <c r="M257" s="31">
        <v>10285</v>
      </c>
      <c r="N257" s="31">
        <f t="shared" si="3"/>
        <v>92926.6</v>
      </c>
      <c r="O257" s="30"/>
      <c r="P257" t="s">
        <v>1332</v>
      </c>
    </row>
    <row r="258" spans="1:19" ht="72" customHeight="1">
      <c r="A258" s="33" t="s">
        <v>1331</v>
      </c>
      <c r="B258" s="33" t="s">
        <v>506</v>
      </c>
      <c r="C258" s="32" t="s">
        <v>1330</v>
      </c>
      <c r="D258" s="31">
        <v>500000</v>
      </c>
      <c r="E258" s="31">
        <v>0</v>
      </c>
      <c r="F258" s="31">
        <v>0</v>
      </c>
      <c r="G258" s="31">
        <v>0</v>
      </c>
      <c r="H258" s="31">
        <v>500000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f t="shared" si="3"/>
        <v>500000</v>
      </c>
      <c r="O258" s="30"/>
      <c r="P258" t="s">
        <v>1330</v>
      </c>
    </row>
    <row r="259" spans="1:14" ht="48.75" customHeight="1">
      <c r="A259" s="36" t="s">
        <v>1329</v>
      </c>
      <c r="B259" s="36"/>
      <c r="C259" s="35" t="s">
        <v>1328</v>
      </c>
      <c r="D259" s="34">
        <v>104582.8</v>
      </c>
      <c r="E259" s="34">
        <v>104582.8</v>
      </c>
      <c r="F259" s="34">
        <v>82515</v>
      </c>
      <c r="G259" s="34">
        <v>1511.4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f t="shared" si="3"/>
        <v>104582.8</v>
      </c>
    </row>
    <row r="260" spans="1:19" ht="41.25" customHeight="1">
      <c r="A260" s="33" t="s">
        <v>1327</v>
      </c>
      <c r="B260" s="33" t="s">
        <v>511</v>
      </c>
      <c r="C260" s="32" t="s">
        <v>1326</v>
      </c>
      <c r="D260" s="355">
        <v>104582.8</v>
      </c>
      <c r="E260" s="355">
        <v>104582.8</v>
      </c>
      <c r="F260" s="355">
        <v>82515</v>
      </c>
      <c r="G260" s="355">
        <v>1511.4</v>
      </c>
      <c r="H260" s="355">
        <v>0</v>
      </c>
      <c r="I260" s="355">
        <v>0</v>
      </c>
      <c r="J260" s="355">
        <v>0</v>
      </c>
      <c r="K260" s="355">
        <v>0</v>
      </c>
      <c r="L260" s="355">
        <v>0</v>
      </c>
      <c r="M260" s="355">
        <v>0</v>
      </c>
      <c r="N260" s="31">
        <f t="shared" si="3"/>
        <v>104582.8</v>
      </c>
      <c r="O260" s="30"/>
      <c r="P260" t="s">
        <v>1326</v>
      </c>
    </row>
    <row r="261" spans="1:14" ht="31.5" customHeight="1">
      <c r="A261" s="36" t="s">
        <v>1325</v>
      </c>
      <c r="B261" s="36"/>
      <c r="C261" s="35" t="s">
        <v>1324</v>
      </c>
      <c r="D261" s="399">
        <v>88015668.8</v>
      </c>
      <c r="E261" s="399">
        <v>88006436.3</v>
      </c>
      <c r="F261" s="399">
        <v>157111.2</v>
      </c>
      <c r="G261" s="399">
        <v>3779.1</v>
      </c>
      <c r="H261" s="399">
        <v>9232.5</v>
      </c>
      <c r="I261" s="399">
        <v>0.4</v>
      </c>
      <c r="J261" s="399">
        <v>0.4</v>
      </c>
      <c r="K261" s="399">
        <v>0</v>
      </c>
      <c r="L261" s="399">
        <v>0</v>
      </c>
      <c r="M261" s="399">
        <v>0</v>
      </c>
      <c r="N261" s="34">
        <f t="shared" si="3"/>
        <v>88015669.2</v>
      </c>
    </row>
    <row r="262" spans="1:19" ht="43.5" customHeight="1">
      <c r="A262" s="33" t="s">
        <v>1323</v>
      </c>
      <c r="B262" s="33" t="s">
        <v>511</v>
      </c>
      <c r="C262" s="32" t="s">
        <v>1322</v>
      </c>
      <c r="D262" s="381">
        <v>219928</v>
      </c>
      <c r="E262" s="381">
        <v>210695.5</v>
      </c>
      <c r="F262" s="381">
        <v>157111.2</v>
      </c>
      <c r="G262" s="381">
        <v>3779.1</v>
      </c>
      <c r="H262" s="381">
        <v>9232.5</v>
      </c>
      <c r="I262" s="381">
        <v>0.4</v>
      </c>
      <c r="J262" s="381">
        <v>0.4</v>
      </c>
      <c r="K262" s="381">
        <v>0</v>
      </c>
      <c r="L262" s="381">
        <v>0</v>
      </c>
      <c r="M262" s="381">
        <v>0</v>
      </c>
      <c r="N262" s="31">
        <f t="shared" si="3"/>
        <v>219928.4</v>
      </c>
      <c r="O262" s="30"/>
      <c r="P262" t="s">
        <v>1322</v>
      </c>
    </row>
    <row r="263" spans="1:19" ht="33" customHeight="1">
      <c r="A263" s="33" t="s">
        <v>1321</v>
      </c>
      <c r="B263" s="33" t="s">
        <v>511</v>
      </c>
      <c r="C263" s="32" t="s">
        <v>1320</v>
      </c>
      <c r="D263" s="381">
        <v>87795740.8</v>
      </c>
      <c r="E263" s="381">
        <v>87795740.8</v>
      </c>
      <c r="F263" s="381">
        <v>0</v>
      </c>
      <c r="G263" s="381">
        <v>0</v>
      </c>
      <c r="H263" s="381">
        <v>0</v>
      </c>
      <c r="I263" s="381">
        <v>0</v>
      </c>
      <c r="J263" s="381">
        <v>0</v>
      </c>
      <c r="K263" s="381">
        <v>0</v>
      </c>
      <c r="L263" s="381">
        <v>0</v>
      </c>
      <c r="M263" s="381">
        <v>0</v>
      </c>
      <c r="N263" s="31">
        <f t="shared" si="3"/>
        <v>87795740.8</v>
      </c>
      <c r="O263" s="30"/>
      <c r="P263" t="s">
        <v>1320</v>
      </c>
    </row>
    <row r="264" spans="1:14" ht="42" customHeight="1">
      <c r="A264" s="39" t="s">
        <v>1319</v>
      </c>
      <c r="B264" s="36"/>
      <c r="C264" s="38" t="s">
        <v>1317</v>
      </c>
      <c r="D264" s="373">
        <v>16124977.5</v>
      </c>
      <c r="E264" s="373">
        <v>16033385.5</v>
      </c>
      <c r="F264" s="373">
        <v>0</v>
      </c>
      <c r="G264" s="373">
        <v>0</v>
      </c>
      <c r="H264" s="373">
        <v>91592</v>
      </c>
      <c r="I264" s="373">
        <v>659100.3</v>
      </c>
      <c r="J264" s="373">
        <v>57624.9</v>
      </c>
      <c r="K264" s="373">
        <v>0</v>
      </c>
      <c r="L264" s="373">
        <v>0</v>
      </c>
      <c r="M264" s="373">
        <v>601475.4</v>
      </c>
      <c r="N264" s="37">
        <f t="shared" si="3"/>
        <v>16784077.8</v>
      </c>
    </row>
    <row r="265" spans="1:14" ht="48" customHeight="1">
      <c r="A265" s="36" t="s">
        <v>1318</v>
      </c>
      <c r="B265" s="36"/>
      <c r="C265" s="35" t="s">
        <v>1317</v>
      </c>
      <c r="D265" s="371">
        <v>16124977.5</v>
      </c>
      <c r="E265" s="371">
        <v>16033385.5</v>
      </c>
      <c r="F265" s="371">
        <v>0</v>
      </c>
      <c r="G265" s="371">
        <v>0</v>
      </c>
      <c r="H265" s="371">
        <v>91592</v>
      </c>
      <c r="I265" s="371">
        <v>659100.3</v>
      </c>
      <c r="J265" s="371">
        <v>57624.9</v>
      </c>
      <c r="K265" s="371">
        <v>0</v>
      </c>
      <c r="L265" s="371">
        <v>0</v>
      </c>
      <c r="M265" s="371">
        <v>601475.4</v>
      </c>
      <c r="N265" s="34">
        <f aca="true" t="shared" si="4" ref="N265:N328">I265+D265</f>
        <v>16784077.8</v>
      </c>
    </row>
    <row r="266" spans="1:19" ht="31.5" customHeight="1">
      <c r="A266" s="33" t="s">
        <v>1316</v>
      </c>
      <c r="B266" s="33" t="s">
        <v>411</v>
      </c>
      <c r="C266" s="32" t="s">
        <v>1315</v>
      </c>
      <c r="D266" s="31">
        <v>14582774</v>
      </c>
      <c r="E266" s="31">
        <v>14582774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f t="shared" si="4"/>
        <v>14582774</v>
      </c>
      <c r="O266" s="30"/>
      <c r="P266" t="s">
        <v>1315</v>
      </c>
    </row>
    <row r="267" spans="1:19" ht="43.5" customHeight="1">
      <c r="A267" s="33" t="s">
        <v>1314</v>
      </c>
      <c r="B267" s="33" t="s">
        <v>411</v>
      </c>
      <c r="C267" s="32" t="s">
        <v>1313</v>
      </c>
      <c r="D267" s="355">
        <v>80769.5</v>
      </c>
      <c r="E267" s="355">
        <v>0</v>
      </c>
      <c r="F267" s="355">
        <v>0</v>
      </c>
      <c r="G267" s="355">
        <v>0</v>
      </c>
      <c r="H267" s="355">
        <v>80769.5</v>
      </c>
      <c r="I267" s="355">
        <v>0</v>
      </c>
      <c r="J267" s="355">
        <v>0</v>
      </c>
      <c r="K267" s="355">
        <v>0</v>
      </c>
      <c r="L267" s="355">
        <v>0</v>
      </c>
      <c r="M267" s="355">
        <v>0</v>
      </c>
      <c r="N267" s="31">
        <f t="shared" si="4"/>
        <v>80769.5</v>
      </c>
      <c r="O267" s="30"/>
      <c r="P267" t="s">
        <v>1313</v>
      </c>
    </row>
    <row r="268" spans="1:19" ht="47.25" customHeight="1">
      <c r="A268" s="33" t="s">
        <v>1312</v>
      </c>
      <c r="B268" s="33" t="s">
        <v>411</v>
      </c>
      <c r="C268" s="32" t="s">
        <v>1311</v>
      </c>
      <c r="D268" s="372">
        <v>0</v>
      </c>
      <c r="E268" s="372">
        <v>0</v>
      </c>
      <c r="F268" s="372">
        <v>0</v>
      </c>
      <c r="G268" s="372">
        <v>0</v>
      </c>
      <c r="H268" s="372">
        <v>0</v>
      </c>
      <c r="I268" s="372">
        <v>0</v>
      </c>
      <c r="J268" s="372">
        <v>0</v>
      </c>
      <c r="K268" s="372">
        <v>0</v>
      </c>
      <c r="L268" s="372">
        <v>0</v>
      </c>
      <c r="M268" s="372">
        <v>0</v>
      </c>
      <c r="N268" s="31">
        <f t="shared" si="4"/>
        <v>0</v>
      </c>
      <c r="O268" s="30"/>
      <c r="P268" t="s">
        <v>1311</v>
      </c>
    </row>
    <row r="269" spans="1:19" ht="56.25" customHeight="1">
      <c r="A269" s="33" t="s">
        <v>1310</v>
      </c>
      <c r="B269" s="33" t="s">
        <v>411</v>
      </c>
      <c r="C269" s="32" t="s">
        <v>1309</v>
      </c>
      <c r="D269" s="31">
        <v>1450611.5</v>
      </c>
      <c r="E269" s="31">
        <v>1450611.5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f t="shared" si="4"/>
        <v>1450611.5</v>
      </c>
      <c r="O269" s="30"/>
      <c r="P269" t="s">
        <v>1309</v>
      </c>
    </row>
    <row r="270" spans="1:19" ht="120.75" customHeight="1">
      <c r="A270" s="33" t="s">
        <v>1308</v>
      </c>
      <c r="B270" s="33" t="s">
        <v>411</v>
      </c>
      <c r="C270" s="32" t="s">
        <v>1307</v>
      </c>
      <c r="D270" s="31">
        <v>10822.5</v>
      </c>
      <c r="E270" s="31">
        <v>0</v>
      </c>
      <c r="F270" s="31">
        <v>0</v>
      </c>
      <c r="G270" s="31">
        <v>0</v>
      </c>
      <c r="H270" s="31">
        <v>10822.5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f t="shared" si="4"/>
        <v>10822.5</v>
      </c>
      <c r="O270" s="30"/>
      <c r="P270" t="s">
        <v>1306</v>
      </c>
      <c r="Q270" t="s">
        <v>1305</v>
      </c>
    </row>
    <row r="271" spans="1:19" ht="110.25" customHeight="1">
      <c r="A271" s="33" t="s">
        <v>1304</v>
      </c>
      <c r="B271" s="33" t="s">
        <v>411</v>
      </c>
      <c r="C271" s="32" t="s">
        <v>1303</v>
      </c>
      <c r="D271" s="355">
        <v>0</v>
      </c>
      <c r="E271" s="355">
        <v>0</v>
      </c>
      <c r="F271" s="355">
        <v>0</v>
      </c>
      <c r="G271" s="355">
        <v>0</v>
      </c>
      <c r="H271" s="355">
        <v>0</v>
      </c>
      <c r="I271" s="355">
        <v>659100.3</v>
      </c>
      <c r="J271" s="355">
        <v>57624.9</v>
      </c>
      <c r="K271" s="355">
        <v>0</v>
      </c>
      <c r="L271" s="355">
        <v>0</v>
      </c>
      <c r="M271" s="355">
        <v>601475.4</v>
      </c>
      <c r="N271" s="31">
        <f t="shared" si="4"/>
        <v>659100.3</v>
      </c>
      <c r="O271" s="30"/>
      <c r="P271" t="s">
        <v>1302</v>
      </c>
      <c r="Q271" t="s">
        <v>1301</v>
      </c>
    </row>
    <row r="272" spans="1:14" ht="30.75" customHeight="1">
      <c r="A272" s="39" t="s">
        <v>1300</v>
      </c>
      <c r="B272" s="36"/>
      <c r="C272" s="38" t="s">
        <v>1299</v>
      </c>
      <c r="D272" s="373">
        <v>10912704.4</v>
      </c>
      <c r="E272" s="373">
        <v>4711634.1</v>
      </c>
      <c r="F272" s="373">
        <v>2943655.1000000006</v>
      </c>
      <c r="G272" s="373">
        <v>415044.6000000001</v>
      </c>
      <c r="H272" s="373">
        <v>6201070.299999999</v>
      </c>
      <c r="I272" s="373">
        <v>5255616.1</v>
      </c>
      <c r="J272" s="373">
        <v>2692275.6999999997</v>
      </c>
      <c r="K272" s="373">
        <v>279099.8</v>
      </c>
      <c r="L272" s="373">
        <v>1594461</v>
      </c>
      <c r="M272" s="373">
        <v>2563340.4</v>
      </c>
      <c r="N272" s="37">
        <f t="shared" si="4"/>
        <v>16168320.5</v>
      </c>
    </row>
    <row r="273" spans="1:14" ht="34.5" customHeight="1">
      <c r="A273" s="36" t="s">
        <v>1298</v>
      </c>
      <c r="B273" s="36"/>
      <c r="C273" s="35" t="s">
        <v>1297</v>
      </c>
      <c r="D273" s="393">
        <v>5284868.4</v>
      </c>
      <c r="E273" s="393">
        <v>975390.6</v>
      </c>
      <c r="F273" s="393">
        <v>470831.9000000001</v>
      </c>
      <c r="G273" s="393">
        <v>11712.900000000001</v>
      </c>
      <c r="H273" s="393">
        <v>4309477.8</v>
      </c>
      <c r="I273" s="393">
        <v>1156796.5</v>
      </c>
      <c r="J273" s="393">
        <v>374402.69999999995</v>
      </c>
      <c r="K273" s="393">
        <v>15602.2</v>
      </c>
      <c r="L273" s="393">
        <v>4456.900000000001</v>
      </c>
      <c r="M273" s="393">
        <v>782393.8</v>
      </c>
      <c r="N273" s="34">
        <f t="shared" si="4"/>
        <v>6441664.9</v>
      </c>
    </row>
    <row r="274" spans="1:19" ht="35.25" customHeight="1">
      <c r="A274" s="33" t="s">
        <v>1296</v>
      </c>
      <c r="B274" s="33" t="s">
        <v>1228</v>
      </c>
      <c r="C274" s="32" t="s">
        <v>1295</v>
      </c>
      <c r="D274" s="381">
        <v>230888.7</v>
      </c>
      <c r="E274" s="381">
        <v>230888.7</v>
      </c>
      <c r="F274" s="381">
        <v>181297.7</v>
      </c>
      <c r="G274" s="381">
        <v>4545</v>
      </c>
      <c r="H274" s="381">
        <v>0</v>
      </c>
      <c r="I274" s="381">
        <v>39288.7</v>
      </c>
      <c r="J274" s="381">
        <v>32563.8</v>
      </c>
      <c r="K274" s="381">
        <v>5400.2</v>
      </c>
      <c r="L274" s="381">
        <v>3728.3</v>
      </c>
      <c r="M274" s="381">
        <v>6724.9</v>
      </c>
      <c r="N274" s="31">
        <f t="shared" si="4"/>
        <v>270177.4</v>
      </c>
      <c r="O274" s="30"/>
      <c r="P274" t="s">
        <v>1295</v>
      </c>
    </row>
    <row r="275" spans="1:19" ht="39" customHeight="1">
      <c r="A275" s="33" t="s">
        <v>1294</v>
      </c>
      <c r="B275" s="33" t="s">
        <v>539</v>
      </c>
      <c r="C275" s="32" t="s">
        <v>1293</v>
      </c>
      <c r="D275" s="355">
        <v>49644.1</v>
      </c>
      <c r="E275" s="355">
        <v>0</v>
      </c>
      <c r="F275" s="355">
        <v>0</v>
      </c>
      <c r="G275" s="355">
        <v>0</v>
      </c>
      <c r="H275" s="355">
        <v>49644.1</v>
      </c>
      <c r="I275" s="355">
        <v>14400</v>
      </c>
      <c r="J275" s="355">
        <v>0</v>
      </c>
      <c r="K275" s="355">
        <v>0</v>
      </c>
      <c r="L275" s="355">
        <v>0</v>
      </c>
      <c r="M275" s="355">
        <v>14400</v>
      </c>
      <c r="N275" s="31">
        <f t="shared" si="4"/>
        <v>64044.1</v>
      </c>
      <c r="O275" s="30"/>
      <c r="P275" t="s">
        <v>1293</v>
      </c>
    </row>
    <row r="276" spans="1:19" ht="31.5" customHeight="1">
      <c r="A276" s="33" t="s">
        <v>1292</v>
      </c>
      <c r="B276" s="33" t="s">
        <v>1260</v>
      </c>
      <c r="C276" s="32" t="s">
        <v>1291</v>
      </c>
      <c r="D276" s="372">
        <v>659705.1</v>
      </c>
      <c r="E276" s="372">
        <v>0</v>
      </c>
      <c r="F276" s="372">
        <v>0</v>
      </c>
      <c r="G276" s="372">
        <v>0</v>
      </c>
      <c r="H276" s="372">
        <v>659705.1</v>
      </c>
      <c r="I276" s="372">
        <v>0</v>
      </c>
      <c r="J276" s="372">
        <v>0</v>
      </c>
      <c r="K276" s="372">
        <v>0</v>
      </c>
      <c r="L276" s="372">
        <v>0</v>
      </c>
      <c r="M276" s="372">
        <v>0</v>
      </c>
      <c r="N276" s="31">
        <f t="shared" si="4"/>
        <v>659705.1</v>
      </c>
      <c r="O276" s="30"/>
      <c r="P276" t="s">
        <v>1291</v>
      </c>
    </row>
    <row r="277" spans="1:19" ht="72" customHeight="1">
      <c r="A277" s="33" t="s">
        <v>1290</v>
      </c>
      <c r="B277" s="33" t="s">
        <v>524</v>
      </c>
      <c r="C277" s="32" t="s">
        <v>1289</v>
      </c>
      <c r="D277" s="31">
        <v>35805.9</v>
      </c>
      <c r="E277" s="31">
        <v>25705.9</v>
      </c>
      <c r="F277" s="31">
        <v>19083.9</v>
      </c>
      <c r="G277" s="31">
        <v>2190.8</v>
      </c>
      <c r="H277" s="31">
        <v>10100</v>
      </c>
      <c r="I277" s="31">
        <v>11447.6</v>
      </c>
      <c r="J277" s="31">
        <v>8631.6</v>
      </c>
      <c r="K277" s="31">
        <v>4723.2</v>
      </c>
      <c r="L277" s="31">
        <v>120.3</v>
      </c>
      <c r="M277" s="31">
        <v>2816</v>
      </c>
      <c r="N277" s="31">
        <f t="shared" si="4"/>
        <v>47253.5</v>
      </c>
      <c r="O277" s="30"/>
      <c r="P277" t="s">
        <v>1289</v>
      </c>
    </row>
    <row r="278" spans="1:19" ht="30" customHeight="1">
      <c r="A278" s="33" t="s">
        <v>1288</v>
      </c>
      <c r="B278" s="33" t="s">
        <v>1287</v>
      </c>
      <c r="C278" s="32" t="s">
        <v>1286</v>
      </c>
      <c r="D278" s="31">
        <v>290000</v>
      </c>
      <c r="E278" s="31">
        <v>290000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f t="shared" si="4"/>
        <v>290000</v>
      </c>
      <c r="O278" s="30"/>
      <c r="P278" t="s">
        <v>1286</v>
      </c>
    </row>
    <row r="279" spans="1:19" ht="29.25" customHeight="1">
      <c r="A279" s="33" t="s">
        <v>1285</v>
      </c>
      <c r="B279" s="33" t="s">
        <v>713</v>
      </c>
      <c r="C279" s="32" t="s">
        <v>1284</v>
      </c>
      <c r="D279" s="355">
        <v>27263.5</v>
      </c>
      <c r="E279" s="355">
        <v>0</v>
      </c>
      <c r="F279" s="355">
        <v>0</v>
      </c>
      <c r="G279" s="355">
        <v>0</v>
      </c>
      <c r="H279" s="355">
        <v>27263.5</v>
      </c>
      <c r="I279" s="355">
        <v>0</v>
      </c>
      <c r="J279" s="355">
        <v>0</v>
      </c>
      <c r="K279" s="355">
        <v>0</v>
      </c>
      <c r="L279" s="355">
        <v>0</v>
      </c>
      <c r="M279" s="355">
        <v>0</v>
      </c>
      <c r="N279" s="31">
        <f t="shared" si="4"/>
        <v>27263.5</v>
      </c>
      <c r="O279" s="30"/>
      <c r="P279" t="s">
        <v>1284</v>
      </c>
    </row>
    <row r="280" spans="1:19" ht="25.5">
      <c r="A280" s="33" t="s">
        <v>1283</v>
      </c>
      <c r="B280" s="33" t="s">
        <v>475</v>
      </c>
      <c r="C280" s="32" t="s">
        <v>1282</v>
      </c>
      <c r="D280" s="381">
        <v>415026.2</v>
      </c>
      <c r="E280" s="381">
        <v>415007.2</v>
      </c>
      <c r="F280" s="381">
        <v>267376.7</v>
      </c>
      <c r="G280" s="381">
        <v>4871.6</v>
      </c>
      <c r="H280" s="381">
        <v>19</v>
      </c>
      <c r="I280" s="381">
        <v>19163.9</v>
      </c>
      <c r="J280" s="381">
        <v>16737.7</v>
      </c>
      <c r="K280" s="381">
        <v>5478.8</v>
      </c>
      <c r="L280" s="381">
        <v>608.3</v>
      </c>
      <c r="M280" s="381">
        <v>2426.2</v>
      </c>
      <c r="N280" s="31">
        <f t="shared" si="4"/>
        <v>434190.10000000003</v>
      </c>
      <c r="O280" s="30"/>
      <c r="P280" t="s">
        <v>1282</v>
      </c>
    </row>
    <row r="281" spans="1:19" ht="99.75" customHeight="1">
      <c r="A281" s="33" t="s">
        <v>1281</v>
      </c>
      <c r="B281" s="33" t="s">
        <v>713</v>
      </c>
      <c r="C281" s="32" t="s">
        <v>1280</v>
      </c>
      <c r="D281" s="392">
        <v>0</v>
      </c>
      <c r="E281" s="392">
        <v>0</v>
      </c>
      <c r="F281" s="392">
        <v>0</v>
      </c>
      <c r="G281" s="392">
        <v>0</v>
      </c>
      <c r="H281" s="392">
        <v>0</v>
      </c>
      <c r="I281" s="392">
        <v>0</v>
      </c>
      <c r="J281" s="392">
        <v>0</v>
      </c>
      <c r="K281" s="392">
        <v>0</v>
      </c>
      <c r="L281" s="392">
        <v>0</v>
      </c>
      <c r="M281" s="392">
        <v>0</v>
      </c>
      <c r="N281" s="31">
        <f t="shared" si="4"/>
        <v>0</v>
      </c>
      <c r="O281" s="30"/>
      <c r="P281" t="s">
        <v>1280</v>
      </c>
    </row>
    <row r="282" spans="1:19" ht="33" customHeight="1">
      <c r="A282" s="33" t="s">
        <v>1279</v>
      </c>
      <c r="B282" s="33" t="s">
        <v>1228</v>
      </c>
      <c r="C282" s="32" t="s">
        <v>1278</v>
      </c>
      <c r="D282" s="381">
        <v>0</v>
      </c>
      <c r="E282" s="381">
        <v>0</v>
      </c>
      <c r="F282" s="381">
        <v>0</v>
      </c>
      <c r="G282" s="381">
        <v>0</v>
      </c>
      <c r="H282" s="381">
        <v>0</v>
      </c>
      <c r="I282" s="381">
        <v>16464.2</v>
      </c>
      <c r="J282" s="381">
        <v>0</v>
      </c>
      <c r="K282" s="381">
        <v>0</v>
      </c>
      <c r="L282" s="381">
        <v>0</v>
      </c>
      <c r="M282" s="381">
        <v>16464.2</v>
      </c>
      <c r="N282" s="31">
        <f t="shared" si="4"/>
        <v>16464.2</v>
      </c>
      <c r="O282" s="30"/>
      <c r="P282" t="s">
        <v>1278</v>
      </c>
    </row>
    <row r="283" spans="1:19" ht="47.25" customHeight="1">
      <c r="A283" s="33" t="s">
        <v>1277</v>
      </c>
      <c r="B283" s="33" t="s">
        <v>1236</v>
      </c>
      <c r="C283" s="32" t="s">
        <v>1276</v>
      </c>
      <c r="D283" s="372">
        <v>0</v>
      </c>
      <c r="E283" s="372">
        <v>0</v>
      </c>
      <c r="F283" s="372">
        <v>0</v>
      </c>
      <c r="G283" s="372">
        <v>0</v>
      </c>
      <c r="H283" s="372">
        <v>0</v>
      </c>
      <c r="I283" s="372">
        <v>0</v>
      </c>
      <c r="J283" s="372">
        <v>0</v>
      </c>
      <c r="K283" s="372">
        <v>0</v>
      </c>
      <c r="L283" s="372">
        <v>0</v>
      </c>
      <c r="M283" s="372">
        <v>0</v>
      </c>
      <c r="N283" s="31">
        <f t="shared" si="4"/>
        <v>0</v>
      </c>
      <c r="O283" s="30"/>
      <c r="P283" t="s">
        <v>1276</v>
      </c>
    </row>
    <row r="284" spans="1:19" ht="33" customHeight="1">
      <c r="A284" s="33" t="s">
        <v>1275</v>
      </c>
      <c r="B284" s="33" t="s">
        <v>1257</v>
      </c>
      <c r="C284" s="32" t="s">
        <v>1274</v>
      </c>
      <c r="D284" s="31">
        <v>6661.1</v>
      </c>
      <c r="E284" s="31">
        <v>6661.1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f t="shared" si="4"/>
        <v>6661.1</v>
      </c>
      <c r="O284" s="30"/>
      <c r="P284" s="42" t="s">
        <v>1274</v>
      </c>
    </row>
    <row r="285" spans="1:19" ht="59.25" customHeight="1">
      <c r="A285" s="33" t="s">
        <v>1273</v>
      </c>
      <c r="B285" s="33" t="s">
        <v>623</v>
      </c>
      <c r="C285" s="32" t="s">
        <v>1272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289748.6</v>
      </c>
      <c r="J285" s="31">
        <v>289748.6</v>
      </c>
      <c r="K285" s="31">
        <v>0</v>
      </c>
      <c r="L285" s="31">
        <v>0</v>
      </c>
      <c r="M285" s="31">
        <v>0</v>
      </c>
      <c r="N285" s="31">
        <f t="shared" si="4"/>
        <v>289748.6</v>
      </c>
      <c r="O285" s="30"/>
      <c r="P285" t="s">
        <v>1272</v>
      </c>
    </row>
    <row r="286" spans="1:19" ht="32.25" customHeight="1">
      <c r="A286" s="33" t="s">
        <v>1271</v>
      </c>
      <c r="B286" s="33" t="s">
        <v>1257</v>
      </c>
      <c r="C286" s="32" t="s">
        <v>1270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739062.5</v>
      </c>
      <c r="J286" s="31">
        <v>0</v>
      </c>
      <c r="K286" s="31">
        <v>0</v>
      </c>
      <c r="L286" s="31">
        <v>0</v>
      </c>
      <c r="M286" s="31">
        <v>739062.5</v>
      </c>
      <c r="N286" s="31">
        <f t="shared" si="4"/>
        <v>739062.5</v>
      </c>
      <c r="O286" s="30"/>
      <c r="P286" t="s">
        <v>1270</v>
      </c>
    </row>
    <row r="287" spans="1:19" ht="51">
      <c r="A287" s="33" t="s">
        <v>1269</v>
      </c>
      <c r="B287" s="33" t="s">
        <v>1228</v>
      </c>
      <c r="C287" s="32" t="s">
        <v>1268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500</v>
      </c>
      <c r="J287" s="31">
        <v>0</v>
      </c>
      <c r="K287" s="31">
        <v>0</v>
      </c>
      <c r="L287" s="31">
        <v>0</v>
      </c>
      <c r="M287" s="31">
        <v>500</v>
      </c>
      <c r="N287" s="31">
        <f t="shared" si="4"/>
        <v>500</v>
      </c>
      <c r="O287" s="30"/>
      <c r="P287" t="s">
        <v>1268</v>
      </c>
    </row>
    <row r="288" spans="1:19" ht="36.75" customHeight="1">
      <c r="A288" s="33" t="s">
        <v>1267</v>
      </c>
      <c r="B288" s="33" t="s">
        <v>1228</v>
      </c>
      <c r="C288" s="32" t="s">
        <v>1266</v>
      </c>
      <c r="D288" s="31">
        <v>2808.7</v>
      </c>
      <c r="E288" s="31">
        <v>2808.7</v>
      </c>
      <c r="F288" s="31">
        <v>2213.9</v>
      </c>
      <c r="G288" s="31">
        <v>74.3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f t="shared" si="4"/>
        <v>2808.7</v>
      </c>
      <c r="O288" s="30"/>
      <c r="P288" t="s">
        <v>1266</v>
      </c>
    </row>
    <row r="289" spans="1:19" ht="107.25" customHeight="1">
      <c r="A289" s="33" t="s">
        <v>1265</v>
      </c>
      <c r="B289" s="33" t="s">
        <v>1203</v>
      </c>
      <c r="C289" s="32" t="s">
        <v>1264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1000</v>
      </c>
      <c r="J289" s="31">
        <v>1000</v>
      </c>
      <c r="K289" s="31">
        <v>0</v>
      </c>
      <c r="L289" s="31">
        <v>0</v>
      </c>
      <c r="M289" s="31">
        <v>0</v>
      </c>
      <c r="N289" s="31">
        <f t="shared" si="4"/>
        <v>1000</v>
      </c>
      <c r="O289" s="30"/>
      <c r="P289" t="s">
        <v>1264</v>
      </c>
    </row>
    <row r="290" spans="1:19" ht="42" customHeight="1">
      <c r="A290" s="33" t="s">
        <v>1263</v>
      </c>
      <c r="B290" s="33" t="s">
        <v>1228</v>
      </c>
      <c r="C290" s="32" t="s">
        <v>1262</v>
      </c>
      <c r="D290" s="31">
        <v>1119</v>
      </c>
      <c r="E290" s="31">
        <v>1119</v>
      </c>
      <c r="F290" s="31">
        <v>859.7</v>
      </c>
      <c r="G290" s="31">
        <v>31.2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f t="shared" si="4"/>
        <v>1119</v>
      </c>
      <c r="O290" s="30"/>
      <c r="P290" t="s">
        <v>1262</v>
      </c>
    </row>
    <row r="291" spans="1:19" ht="17.25" customHeight="1">
      <c r="A291" s="33" t="s">
        <v>1261</v>
      </c>
      <c r="B291" s="33" t="s">
        <v>1260</v>
      </c>
      <c r="C291" s="32" t="s">
        <v>1259</v>
      </c>
      <c r="D291" s="381">
        <v>3562746.1</v>
      </c>
      <c r="E291" s="381">
        <v>0</v>
      </c>
      <c r="F291" s="381">
        <v>0</v>
      </c>
      <c r="G291" s="381">
        <v>0</v>
      </c>
      <c r="H291" s="381">
        <v>3562746.1</v>
      </c>
      <c r="I291" s="381">
        <v>0</v>
      </c>
      <c r="J291" s="381">
        <v>0</v>
      </c>
      <c r="K291" s="381">
        <v>0</v>
      </c>
      <c r="L291" s="381">
        <v>0</v>
      </c>
      <c r="M291" s="381">
        <v>0</v>
      </c>
      <c r="N291" s="31">
        <f t="shared" si="4"/>
        <v>3562746.1</v>
      </c>
      <c r="O291" s="30"/>
      <c r="P291" t="s">
        <v>1259</v>
      </c>
    </row>
    <row r="292" spans="1:19" ht="36.75" customHeight="1">
      <c r="A292" s="33" t="s">
        <v>1258</v>
      </c>
      <c r="B292" s="33" t="s">
        <v>1257</v>
      </c>
      <c r="C292" s="32" t="s">
        <v>1256</v>
      </c>
      <c r="D292" s="31">
        <v>3200</v>
      </c>
      <c r="E292" s="31">
        <v>3200</v>
      </c>
      <c r="F292" s="31">
        <v>0</v>
      </c>
      <c r="G292" s="31">
        <v>0</v>
      </c>
      <c r="H292" s="31">
        <v>0</v>
      </c>
      <c r="I292" s="31">
        <v>25721</v>
      </c>
      <c r="J292" s="31">
        <v>25721</v>
      </c>
      <c r="K292" s="31">
        <v>0</v>
      </c>
      <c r="L292" s="31">
        <v>0</v>
      </c>
      <c r="M292" s="31">
        <v>0</v>
      </c>
      <c r="N292" s="31">
        <f t="shared" si="4"/>
        <v>28921</v>
      </c>
      <c r="O292" s="30"/>
      <c r="P292" t="s">
        <v>1256</v>
      </c>
    </row>
    <row r="293" spans="1:14" ht="27.75" customHeight="1">
      <c r="A293" s="33"/>
      <c r="B293" s="36"/>
      <c r="C293" s="41" t="s">
        <v>1255</v>
      </c>
      <c r="D293" s="378">
        <v>3200</v>
      </c>
      <c r="E293" s="378">
        <v>3200</v>
      </c>
      <c r="F293" s="378">
        <v>0</v>
      </c>
      <c r="G293" s="378">
        <v>0</v>
      </c>
      <c r="H293" s="378">
        <v>0</v>
      </c>
      <c r="I293" s="378">
        <v>0</v>
      </c>
      <c r="J293" s="378">
        <v>0</v>
      </c>
      <c r="K293" s="378">
        <v>0</v>
      </c>
      <c r="L293" s="378">
        <v>0</v>
      </c>
      <c r="M293" s="378">
        <v>0</v>
      </c>
      <c r="N293" s="40">
        <f t="shared" si="4"/>
        <v>3200</v>
      </c>
    </row>
    <row r="294" spans="1:14" ht="32.25" customHeight="1">
      <c r="A294" s="36" t="s">
        <v>1254</v>
      </c>
      <c r="B294" s="36"/>
      <c r="C294" s="35" t="s">
        <v>1253</v>
      </c>
      <c r="D294" s="399">
        <v>409836.5</v>
      </c>
      <c r="E294" s="399">
        <v>409836.5</v>
      </c>
      <c r="F294" s="399">
        <v>279052.6</v>
      </c>
      <c r="G294" s="399">
        <v>16215.4</v>
      </c>
      <c r="H294" s="399">
        <v>0</v>
      </c>
      <c r="I294" s="399">
        <v>70</v>
      </c>
      <c r="J294" s="399">
        <v>70</v>
      </c>
      <c r="K294" s="399">
        <v>0</v>
      </c>
      <c r="L294" s="399">
        <v>0</v>
      </c>
      <c r="M294" s="399">
        <v>0</v>
      </c>
      <c r="N294" s="34">
        <f t="shared" si="4"/>
        <v>409906.5</v>
      </c>
    </row>
    <row r="295" spans="1:19" ht="32.25" customHeight="1">
      <c r="A295" s="33" t="s">
        <v>1252</v>
      </c>
      <c r="B295" s="33" t="s">
        <v>1245</v>
      </c>
      <c r="C295" s="32" t="s">
        <v>1251</v>
      </c>
      <c r="D295" s="381">
        <v>321395</v>
      </c>
      <c r="E295" s="381">
        <v>321395</v>
      </c>
      <c r="F295" s="381">
        <v>234294</v>
      </c>
      <c r="G295" s="381">
        <v>3711.4</v>
      </c>
      <c r="H295" s="381">
        <v>0</v>
      </c>
      <c r="I295" s="381">
        <v>50</v>
      </c>
      <c r="J295" s="381">
        <v>50</v>
      </c>
      <c r="K295" s="381">
        <v>0</v>
      </c>
      <c r="L295" s="381">
        <v>0</v>
      </c>
      <c r="M295" s="381">
        <v>0</v>
      </c>
      <c r="N295" s="31">
        <f t="shared" si="4"/>
        <v>321445</v>
      </c>
      <c r="O295" s="30"/>
      <c r="P295" t="s">
        <v>1251</v>
      </c>
    </row>
    <row r="296" spans="1:19" ht="56.25" customHeight="1">
      <c r="A296" s="33" t="s">
        <v>1250</v>
      </c>
      <c r="B296" s="33" t="s">
        <v>1245</v>
      </c>
      <c r="C296" s="32" t="s">
        <v>1249</v>
      </c>
      <c r="D296" s="381">
        <v>84041.5</v>
      </c>
      <c r="E296" s="381">
        <v>84041.5</v>
      </c>
      <c r="F296" s="381">
        <v>44758.6</v>
      </c>
      <c r="G296" s="381">
        <v>12504</v>
      </c>
      <c r="H296" s="381">
        <v>0</v>
      </c>
      <c r="I296" s="381">
        <v>20</v>
      </c>
      <c r="J296" s="381">
        <v>20</v>
      </c>
      <c r="K296" s="381">
        <v>0</v>
      </c>
      <c r="L296" s="381">
        <v>0</v>
      </c>
      <c r="M296" s="381">
        <v>0</v>
      </c>
      <c r="N296" s="31">
        <f t="shared" si="4"/>
        <v>84061.5</v>
      </c>
      <c r="O296" s="30"/>
      <c r="P296" t="s">
        <v>1249</v>
      </c>
    </row>
    <row r="297" spans="1:19" ht="56.25" customHeight="1">
      <c r="A297" s="33" t="s">
        <v>1248</v>
      </c>
      <c r="B297" s="33" t="s">
        <v>1245</v>
      </c>
      <c r="C297" s="32" t="s">
        <v>1247</v>
      </c>
      <c r="D297" s="372">
        <v>0</v>
      </c>
      <c r="E297" s="372">
        <v>0</v>
      </c>
      <c r="F297" s="372">
        <v>0</v>
      </c>
      <c r="G297" s="372">
        <v>0</v>
      </c>
      <c r="H297" s="372">
        <v>0</v>
      </c>
      <c r="I297" s="372">
        <v>0</v>
      </c>
      <c r="J297" s="372">
        <v>0</v>
      </c>
      <c r="K297" s="372">
        <v>0</v>
      </c>
      <c r="L297" s="372">
        <v>0</v>
      </c>
      <c r="M297" s="372">
        <v>0</v>
      </c>
      <c r="N297" s="31">
        <f t="shared" si="4"/>
        <v>0</v>
      </c>
      <c r="O297" s="30"/>
      <c r="P297" t="s">
        <v>1247</v>
      </c>
    </row>
    <row r="298" spans="1:19" ht="29.25" customHeight="1">
      <c r="A298" s="33" t="s">
        <v>1246</v>
      </c>
      <c r="B298" s="33" t="s">
        <v>1245</v>
      </c>
      <c r="C298" s="32" t="s">
        <v>1244</v>
      </c>
      <c r="D298" s="355">
        <v>4400</v>
      </c>
      <c r="E298" s="355">
        <v>4400</v>
      </c>
      <c r="F298" s="355">
        <v>0</v>
      </c>
      <c r="G298" s="355">
        <v>0</v>
      </c>
      <c r="H298" s="355">
        <v>0</v>
      </c>
      <c r="I298" s="355">
        <v>0</v>
      </c>
      <c r="J298" s="355">
        <v>0</v>
      </c>
      <c r="K298" s="355">
        <v>0</v>
      </c>
      <c r="L298" s="355">
        <v>0</v>
      </c>
      <c r="M298" s="355">
        <v>0</v>
      </c>
      <c r="N298" s="31">
        <f t="shared" si="4"/>
        <v>4400</v>
      </c>
      <c r="O298" s="30"/>
      <c r="P298" t="s">
        <v>1244</v>
      </c>
    </row>
    <row r="299" spans="1:14" ht="27">
      <c r="A299" s="36" t="s">
        <v>1243</v>
      </c>
      <c r="B299" s="36"/>
      <c r="C299" s="35" t="s">
        <v>1242</v>
      </c>
      <c r="D299" s="399">
        <v>202204</v>
      </c>
      <c r="E299" s="399">
        <v>202204</v>
      </c>
      <c r="F299" s="399">
        <v>146020.2</v>
      </c>
      <c r="G299" s="399">
        <v>3374.3</v>
      </c>
      <c r="H299" s="399">
        <v>0</v>
      </c>
      <c r="I299" s="399">
        <v>0</v>
      </c>
      <c r="J299" s="399">
        <v>0</v>
      </c>
      <c r="K299" s="399">
        <v>0</v>
      </c>
      <c r="L299" s="399">
        <v>0</v>
      </c>
      <c r="M299" s="399">
        <v>0</v>
      </c>
      <c r="N299" s="34">
        <f t="shared" si="4"/>
        <v>202204</v>
      </c>
    </row>
    <row r="300" spans="1:19" ht="29.25" customHeight="1">
      <c r="A300" s="33" t="s">
        <v>1241</v>
      </c>
      <c r="B300" s="33" t="s">
        <v>713</v>
      </c>
      <c r="C300" s="32" t="s">
        <v>1240</v>
      </c>
      <c r="D300" s="381">
        <v>202204</v>
      </c>
      <c r="E300" s="381">
        <v>202204</v>
      </c>
      <c r="F300" s="381">
        <v>146020.2</v>
      </c>
      <c r="G300" s="381">
        <v>3374.3</v>
      </c>
      <c r="H300" s="381">
        <v>0</v>
      </c>
      <c r="I300" s="381">
        <v>0</v>
      </c>
      <c r="J300" s="381">
        <v>0</v>
      </c>
      <c r="K300" s="381">
        <v>0</v>
      </c>
      <c r="L300" s="381">
        <v>0</v>
      </c>
      <c r="M300" s="381">
        <v>0</v>
      </c>
      <c r="N300" s="31">
        <f t="shared" si="4"/>
        <v>202204</v>
      </c>
      <c r="O300" s="30"/>
      <c r="P300" t="s">
        <v>1240</v>
      </c>
    </row>
    <row r="301" spans="1:14" ht="27">
      <c r="A301" s="36" t="s">
        <v>1239</v>
      </c>
      <c r="B301" s="36"/>
      <c r="C301" s="35" t="s">
        <v>1238</v>
      </c>
      <c r="D301" s="400">
        <v>75493.5</v>
      </c>
      <c r="E301" s="400">
        <v>35309.5</v>
      </c>
      <c r="F301" s="400">
        <v>28848.3</v>
      </c>
      <c r="G301" s="400">
        <v>54.5</v>
      </c>
      <c r="H301" s="400">
        <v>40184</v>
      </c>
      <c r="I301" s="400">
        <v>28320</v>
      </c>
      <c r="J301" s="400">
        <v>24820</v>
      </c>
      <c r="K301" s="400">
        <v>0</v>
      </c>
      <c r="L301" s="400">
        <v>600.4</v>
      </c>
      <c r="M301" s="400">
        <v>3500</v>
      </c>
      <c r="N301" s="34">
        <f t="shared" si="4"/>
        <v>103813.5</v>
      </c>
    </row>
    <row r="302" spans="1:19" ht="43.5" customHeight="1">
      <c r="A302" s="33" t="s">
        <v>1237</v>
      </c>
      <c r="B302" s="33" t="s">
        <v>1236</v>
      </c>
      <c r="C302" s="32" t="s">
        <v>1235</v>
      </c>
      <c r="D302" s="372">
        <v>35493.5</v>
      </c>
      <c r="E302" s="372">
        <v>35309.5</v>
      </c>
      <c r="F302" s="372">
        <v>28848.3</v>
      </c>
      <c r="G302" s="372">
        <v>54.5</v>
      </c>
      <c r="H302" s="372">
        <v>184</v>
      </c>
      <c r="I302" s="372">
        <v>28320</v>
      </c>
      <c r="J302" s="372">
        <v>24820</v>
      </c>
      <c r="K302" s="372">
        <v>0</v>
      </c>
      <c r="L302" s="372">
        <v>600.4</v>
      </c>
      <c r="M302" s="372">
        <v>3500</v>
      </c>
      <c r="N302" s="31">
        <f t="shared" si="4"/>
        <v>63813.5</v>
      </c>
      <c r="O302" s="30"/>
      <c r="P302" t="s">
        <v>1235</v>
      </c>
    </row>
    <row r="303" spans="1:19" ht="18" customHeight="1">
      <c r="A303" s="33" t="s">
        <v>1234</v>
      </c>
      <c r="B303" s="33" t="s">
        <v>1233</v>
      </c>
      <c r="C303" s="32" t="s">
        <v>1232</v>
      </c>
      <c r="D303" s="31">
        <v>40000</v>
      </c>
      <c r="E303" s="31">
        <v>0</v>
      </c>
      <c r="F303" s="31">
        <v>0</v>
      </c>
      <c r="G303" s="31">
        <v>0</v>
      </c>
      <c r="H303" s="31">
        <v>40000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f t="shared" si="4"/>
        <v>40000</v>
      </c>
      <c r="O303" s="30"/>
      <c r="P303" t="s">
        <v>1232</v>
      </c>
    </row>
    <row r="304" spans="1:14" ht="27">
      <c r="A304" s="36" t="s">
        <v>1231</v>
      </c>
      <c r="B304" s="36"/>
      <c r="C304" s="35" t="s">
        <v>1230</v>
      </c>
      <c r="D304" s="400">
        <v>383647.6</v>
      </c>
      <c r="E304" s="400">
        <v>383647.6</v>
      </c>
      <c r="F304" s="400">
        <v>298857.3</v>
      </c>
      <c r="G304" s="400">
        <v>7936</v>
      </c>
      <c r="H304" s="400">
        <v>0</v>
      </c>
      <c r="I304" s="400">
        <v>0</v>
      </c>
      <c r="J304" s="400">
        <v>0</v>
      </c>
      <c r="K304" s="400">
        <v>0</v>
      </c>
      <c r="L304" s="400">
        <v>0</v>
      </c>
      <c r="M304" s="400">
        <v>0</v>
      </c>
      <c r="N304" s="34">
        <f t="shared" si="4"/>
        <v>383647.6</v>
      </c>
    </row>
    <row r="305" spans="1:19" ht="30.75" customHeight="1">
      <c r="A305" s="33" t="s">
        <v>1229</v>
      </c>
      <c r="B305" s="33" t="s">
        <v>1228</v>
      </c>
      <c r="C305" s="32" t="s">
        <v>1227</v>
      </c>
      <c r="D305" s="392">
        <v>383647.6</v>
      </c>
      <c r="E305" s="392">
        <v>383647.6</v>
      </c>
      <c r="F305" s="392">
        <v>298857.3</v>
      </c>
      <c r="G305" s="392">
        <v>7936</v>
      </c>
      <c r="H305" s="392">
        <v>0</v>
      </c>
      <c r="I305" s="392">
        <v>0</v>
      </c>
      <c r="J305" s="392">
        <v>0</v>
      </c>
      <c r="K305" s="392">
        <v>0</v>
      </c>
      <c r="L305" s="392">
        <v>0</v>
      </c>
      <c r="M305" s="392">
        <v>0</v>
      </c>
      <c r="N305" s="31">
        <f t="shared" si="4"/>
        <v>383647.6</v>
      </c>
      <c r="O305" s="30"/>
      <c r="P305" t="s">
        <v>1227</v>
      </c>
    </row>
    <row r="306" spans="1:14" ht="43.5" customHeight="1">
      <c r="A306" s="36" t="s">
        <v>1226</v>
      </c>
      <c r="B306" s="36"/>
      <c r="C306" s="35" t="s">
        <v>1225</v>
      </c>
      <c r="D306" s="400">
        <v>462025.5</v>
      </c>
      <c r="E306" s="400">
        <v>271945.5</v>
      </c>
      <c r="F306" s="400">
        <v>48550.1</v>
      </c>
      <c r="G306" s="400">
        <v>884.8</v>
      </c>
      <c r="H306" s="400">
        <v>190080</v>
      </c>
      <c r="I306" s="400">
        <v>0</v>
      </c>
      <c r="J306" s="400">
        <v>0</v>
      </c>
      <c r="K306" s="400">
        <v>0</v>
      </c>
      <c r="L306" s="400">
        <v>0</v>
      </c>
      <c r="M306" s="400">
        <v>0</v>
      </c>
      <c r="N306" s="34">
        <f t="shared" si="4"/>
        <v>462025.5</v>
      </c>
    </row>
    <row r="307" spans="1:19" ht="43.5" customHeight="1">
      <c r="A307" s="33" t="s">
        <v>1224</v>
      </c>
      <c r="B307" s="33" t="s">
        <v>713</v>
      </c>
      <c r="C307" s="32" t="s">
        <v>1223</v>
      </c>
      <c r="D307" s="375">
        <v>62025.5</v>
      </c>
      <c r="E307" s="375">
        <v>62025.5</v>
      </c>
      <c r="F307" s="375">
        <v>48550.1</v>
      </c>
      <c r="G307" s="375">
        <v>884.8</v>
      </c>
      <c r="H307" s="375">
        <v>0</v>
      </c>
      <c r="I307" s="375">
        <v>0</v>
      </c>
      <c r="J307" s="375">
        <v>0</v>
      </c>
      <c r="K307" s="375">
        <v>0</v>
      </c>
      <c r="L307" s="375">
        <v>0</v>
      </c>
      <c r="M307" s="375">
        <v>0</v>
      </c>
      <c r="N307" s="31">
        <f t="shared" si="4"/>
        <v>62025.5</v>
      </c>
      <c r="O307" s="30"/>
      <c r="P307" t="s">
        <v>1223</v>
      </c>
    </row>
    <row r="308" spans="1:19" ht="43.5" customHeight="1">
      <c r="A308" s="33" t="s">
        <v>1222</v>
      </c>
      <c r="B308" s="33" t="s">
        <v>608</v>
      </c>
      <c r="C308" s="32" t="s">
        <v>1221</v>
      </c>
      <c r="D308" s="31">
        <v>400000</v>
      </c>
      <c r="E308" s="31">
        <v>209920</v>
      </c>
      <c r="F308" s="31">
        <v>0</v>
      </c>
      <c r="G308" s="31">
        <v>0</v>
      </c>
      <c r="H308" s="31">
        <v>190080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f t="shared" si="4"/>
        <v>400000</v>
      </c>
      <c r="O308" s="30"/>
      <c r="P308" t="s">
        <v>1221</v>
      </c>
    </row>
    <row r="309" spans="1:14" ht="27">
      <c r="A309" s="36" t="s">
        <v>1220</v>
      </c>
      <c r="B309" s="36"/>
      <c r="C309" s="35" t="s">
        <v>1219</v>
      </c>
      <c r="D309" s="401">
        <v>2111891.4999999995</v>
      </c>
      <c r="E309" s="401">
        <v>2090082.4</v>
      </c>
      <c r="F309" s="401">
        <v>1397882</v>
      </c>
      <c r="G309" s="401">
        <v>369102.9</v>
      </c>
      <c r="H309" s="401">
        <v>21809.1</v>
      </c>
      <c r="I309" s="401">
        <v>2785892.5</v>
      </c>
      <c r="J309" s="401">
        <v>2261343.4</v>
      </c>
      <c r="K309" s="401">
        <v>258144</v>
      </c>
      <c r="L309" s="401">
        <v>1588746.3</v>
      </c>
      <c r="M309" s="401">
        <v>524549.1</v>
      </c>
      <c r="N309" s="34">
        <f t="shared" si="4"/>
        <v>4897784</v>
      </c>
    </row>
    <row r="310" spans="1:19" ht="33.75" customHeight="1">
      <c r="A310" s="33" t="s">
        <v>1218</v>
      </c>
      <c r="B310" s="33" t="s">
        <v>478</v>
      </c>
      <c r="C310" s="32" t="s">
        <v>1217</v>
      </c>
      <c r="D310" s="381">
        <v>40109.9</v>
      </c>
      <c r="E310" s="381">
        <v>39793</v>
      </c>
      <c r="F310" s="381">
        <v>30830.2</v>
      </c>
      <c r="G310" s="381">
        <v>834.5</v>
      </c>
      <c r="H310" s="381">
        <v>316.9</v>
      </c>
      <c r="I310" s="381">
        <v>0</v>
      </c>
      <c r="J310" s="381">
        <v>0</v>
      </c>
      <c r="K310" s="381">
        <v>0</v>
      </c>
      <c r="L310" s="381">
        <v>0</v>
      </c>
      <c r="M310" s="381">
        <v>0</v>
      </c>
      <c r="N310" s="31">
        <f t="shared" si="4"/>
        <v>40109.9</v>
      </c>
      <c r="O310" s="30"/>
      <c r="P310" t="s">
        <v>1217</v>
      </c>
    </row>
    <row r="311" spans="1:19" ht="49.5" customHeight="1">
      <c r="A311" s="33" t="s">
        <v>1216</v>
      </c>
      <c r="B311" s="33" t="s">
        <v>478</v>
      </c>
      <c r="C311" s="32" t="s">
        <v>1215</v>
      </c>
      <c r="D311" s="375">
        <v>2050389.4</v>
      </c>
      <c r="E311" s="375">
        <v>2050289.4</v>
      </c>
      <c r="F311" s="375">
        <v>1367051.8</v>
      </c>
      <c r="G311" s="375">
        <v>368268.4</v>
      </c>
      <c r="H311" s="375">
        <v>100</v>
      </c>
      <c r="I311" s="375">
        <v>2509092.5</v>
      </c>
      <c r="J311" s="375">
        <v>2261343.4</v>
      </c>
      <c r="K311" s="375">
        <v>258144</v>
      </c>
      <c r="L311" s="375">
        <v>1588746.3</v>
      </c>
      <c r="M311" s="375">
        <v>247749.1</v>
      </c>
      <c r="N311" s="31">
        <f t="shared" si="4"/>
        <v>4559481.9</v>
      </c>
      <c r="O311" s="30"/>
      <c r="P311" t="s">
        <v>1215</v>
      </c>
    </row>
    <row r="312" spans="1:19" ht="69" customHeight="1">
      <c r="A312" s="33" t="s">
        <v>1214</v>
      </c>
      <c r="B312" s="33" t="s">
        <v>1203</v>
      </c>
      <c r="C312" s="32" t="s">
        <v>1213</v>
      </c>
      <c r="D312" s="31">
        <v>10100</v>
      </c>
      <c r="E312" s="31">
        <v>0</v>
      </c>
      <c r="F312" s="31">
        <v>0</v>
      </c>
      <c r="G312" s="31">
        <v>0</v>
      </c>
      <c r="H312" s="31">
        <v>10100</v>
      </c>
      <c r="I312" s="31">
        <v>71800</v>
      </c>
      <c r="J312" s="31">
        <v>0</v>
      </c>
      <c r="K312" s="31">
        <v>0</v>
      </c>
      <c r="L312" s="31">
        <v>0</v>
      </c>
      <c r="M312" s="31">
        <v>71800</v>
      </c>
      <c r="N312" s="31">
        <f t="shared" si="4"/>
        <v>81900</v>
      </c>
      <c r="O312" s="30"/>
      <c r="P312" t="s">
        <v>1213</v>
      </c>
    </row>
    <row r="313" spans="1:19" ht="48" customHeight="1">
      <c r="A313" s="33" t="s">
        <v>1212</v>
      </c>
      <c r="B313" s="33" t="s">
        <v>1068</v>
      </c>
      <c r="C313" s="32" t="s">
        <v>1211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205000</v>
      </c>
      <c r="J313" s="31">
        <v>0</v>
      </c>
      <c r="K313" s="31">
        <v>0</v>
      </c>
      <c r="L313" s="31">
        <v>0</v>
      </c>
      <c r="M313" s="31">
        <v>205000</v>
      </c>
      <c r="N313" s="31">
        <f t="shared" si="4"/>
        <v>205000</v>
      </c>
      <c r="O313" s="30"/>
      <c r="P313" t="s">
        <v>1211</v>
      </c>
    </row>
    <row r="314" spans="1:19" ht="108.75" customHeight="1">
      <c r="A314" s="33" t="s">
        <v>1210</v>
      </c>
      <c r="B314" s="33" t="s">
        <v>1203</v>
      </c>
      <c r="C314" s="32" t="s">
        <v>1209</v>
      </c>
      <c r="D314" s="381">
        <v>5131.9</v>
      </c>
      <c r="E314" s="381">
        <v>0</v>
      </c>
      <c r="F314" s="381">
        <v>0</v>
      </c>
      <c r="G314" s="381">
        <v>0</v>
      </c>
      <c r="H314" s="381">
        <v>5131.9</v>
      </c>
      <c r="I314" s="381">
        <v>0</v>
      </c>
      <c r="J314" s="381">
        <v>0</v>
      </c>
      <c r="K314" s="381">
        <v>0</v>
      </c>
      <c r="L314" s="381">
        <v>0</v>
      </c>
      <c r="M314" s="381">
        <v>0</v>
      </c>
      <c r="N314" s="31">
        <f t="shared" si="4"/>
        <v>5131.9</v>
      </c>
      <c r="O314" s="30"/>
      <c r="P314" t="s">
        <v>1208</v>
      </c>
      <c r="Q314" t="s">
        <v>1207</v>
      </c>
    </row>
    <row r="315" spans="1:19" ht="89.25">
      <c r="A315" s="33" t="s">
        <v>1206</v>
      </c>
      <c r="B315" s="33" t="s">
        <v>1203</v>
      </c>
      <c r="C315" s="32" t="s">
        <v>1205</v>
      </c>
      <c r="D315" s="392">
        <v>3851.5</v>
      </c>
      <c r="E315" s="392">
        <v>0</v>
      </c>
      <c r="F315" s="392">
        <v>0</v>
      </c>
      <c r="G315" s="392">
        <v>0</v>
      </c>
      <c r="H315" s="392">
        <v>3851.5</v>
      </c>
      <c r="I315" s="392">
        <v>0</v>
      </c>
      <c r="J315" s="392">
        <v>0</v>
      </c>
      <c r="K315" s="392">
        <v>0</v>
      </c>
      <c r="L315" s="392">
        <v>0</v>
      </c>
      <c r="M315" s="392">
        <v>0</v>
      </c>
      <c r="N315" s="31">
        <f t="shared" si="4"/>
        <v>3851.5</v>
      </c>
      <c r="O315" s="30"/>
      <c r="P315" t="s">
        <v>1205</v>
      </c>
    </row>
    <row r="316" spans="1:19" ht="55.5" customHeight="1">
      <c r="A316" s="33" t="s">
        <v>1204</v>
      </c>
      <c r="B316" s="33" t="s">
        <v>1203</v>
      </c>
      <c r="C316" s="32" t="s">
        <v>1202</v>
      </c>
      <c r="D316" s="381">
        <v>2308.8</v>
      </c>
      <c r="E316" s="381">
        <v>0</v>
      </c>
      <c r="F316" s="381">
        <v>0</v>
      </c>
      <c r="G316" s="381">
        <v>0</v>
      </c>
      <c r="H316" s="381">
        <v>2308.8</v>
      </c>
      <c r="I316" s="381">
        <v>0</v>
      </c>
      <c r="J316" s="381">
        <v>0</v>
      </c>
      <c r="K316" s="381">
        <v>0</v>
      </c>
      <c r="L316" s="381">
        <v>0</v>
      </c>
      <c r="M316" s="381">
        <v>0</v>
      </c>
      <c r="N316" s="31">
        <f t="shared" si="4"/>
        <v>2308.8</v>
      </c>
      <c r="O316" s="30"/>
      <c r="P316" t="s">
        <v>1202</v>
      </c>
    </row>
    <row r="317" spans="1:14" ht="33.75" customHeight="1">
      <c r="A317" s="36" t="s">
        <v>1201</v>
      </c>
      <c r="B317" s="36"/>
      <c r="C317" s="35" t="s">
        <v>1200</v>
      </c>
      <c r="D317" s="374">
        <v>1691846.4</v>
      </c>
      <c r="E317" s="374">
        <v>53357</v>
      </c>
      <c r="F317" s="374">
        <v>41237</v>
      </c>
      <c r="G317" s="374">
        <v>1930.3999999999999</v>
      </c>
      <c r="H317" s="374">
        <v>1638489.4</v>
      </c>
      <c r="I317" s="374">
        <v>988322.5</v>
      </c>
      <c r="J317" s="374">
        <v>0</v>
      </c>
      <c r="K317" s="374">
        <v>0</v>
      </c>
      <c r="L317" s="374">
        <v>0</v>
      </c>
      <c r="M317" s="374">
        <v>988322.5</v>
      </c>
      <c r="N317" s="34">
        <f t="shared" si="4"/>
        <v>2680168.9</v>
      </c>
    </row>
    <row r="318" spans="1:19" ht="25.5">
      <c r="A318" s="33" t="s">
        <v>1199</v>
      </c>
      <c r="B318" s="33" t="s">
        <v>1186</v>
      </c>
      <c r="C318" s="32" t="s">
        <v>1198</v>
      </c>
      <c r="D318" s="31">
        <v>19464</v>
      </c>
      <c r="E318" s="31">
        <v>19464</v>
      </c>
      <c r="F318" s="31">
        <v>15156.1</v>
      </c>
      <c r="G318" s="31">
        <v>509.3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f t="shared" si="4"/>
        <v>19464</v>
      </c>
      <c r="O318" s="30"/>
      <c r="P318" t="s">
        <v>1198</v>
      </c>
    </row>
    <row r="319" spans="1:19" ht="46.5" customHeight="1">
      <c r="A319" s="33" t="s">
        <v>1197</v>
      </c>
      <c r="B319" s="33" t="s">
        <v>1186</v>
      </c>
      <c r="C319" s="32" t="s">
        <v>1196</v>
      </c>
      <c r="D319" s="31">
        <v>3834.9</v>
      </c>
      <c r="E319" s="31">
        <v>0</v>
      </c>
      <c r="F319" s="31">
        <v>0</v>
      </c>
      <c r="G319" s="31">
        <v>0</v>
      </c>
      <c r="H319" s="31">
        <v>3834.9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f t="shared" si="4"/>
        <v>3834.9</v>
      </c>
      <c r="O319" s="30"/>
      <c r="P319" t="s">
        <v>1196</v>
      </c>
    </row>
    <row r="320" spans="1:19" ht="47.25" customHeight="1">
      <c r="A320" s="33" t="s">
        <v>1195</v>
      </c>
      <c r="B320" s="33" t="s">
        <v>539</v>
      </c>
      <c r="C320" s="32" t="s">
        <v>1194</v>
      </c>
      <c r="D320" s="31">
        <v>7790.2</v>
      </c>
      <c r="E320" s="31">
        <v>7246.8</v>
      </c>
      <c r="F320" s="31">
        <v>4834.9</v>
      </c>
      <c r="G320" s="31">
        <v>722.3</v>
      </c>
      <c r="H320" s="31">
        <v>543.4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f t="shared" si="4"/>
        <v>7790.2</v>
      </c>
      <c r="O320" s="30"/>
      <c r="P320" t="s">
        <v>1194</v>
      </c>
    </row>
    <row r="321" spans="1:19" ht="58.5" customHeight="1">
      <c r="A321" s="33" t="s">
        <v>1193</v>
      </c>
      <c r="B321" s="33" t="s">
        <v>603</v>
      </c>
      <c r="C321" s="32" t="s">
        <v>1192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988322.5</v>
      </c>
      <c r="J321" s="31">
        <v>0</v>
      </c>
      <c r="K321" s="31">
        <v>0</v>
      </c>
      <c r="L321" s="31">
        <v>0</v>
      </c>
      <c r="M321" s="31">
        <v>988322.5</v>
      </c>
      <c r="N321" s="31">
        <f t="shared" si="4"/>
        <v>988322.5</v>
      </c>
      <c r="O321" s="30"/>
      <c r="P321" t="s">
        <v>1192</v>
      </c>
    </row>
    <row r="322" spans="1:19" ht="42" customHeight="1">
      <c r="A322" s="33" t="s">
        <v>1191</v>
      </c>
      <c r="B322" s="33" t="s">
        <v>1186</v>
      </c>
      <c r="C322" s="32" t="s">
        <v>1190</v>
      </c>
      <c r="D322" s="396">
        <v>445881.1</v>
      </c>
      <c r="E322" s="396">
        <v>26646.2</v>
      </c>
      <c r="F322" s="396">
        <v>21246</v>
      </c>
      <c r="G322" s="396">
        <v>698.8</v>
      </c>
      <c r="H322" s="396">
        <v>419234.9</v>
      </c>
      <c r="I322" s="396">
        <v>0</v>
      </c>
      <c r="J322" s="396">
        <v>0</v>
      </c>
      <c r="K322" s="396">
        <v>0</v>
      </c>
      <c r="L322" s="396">
        <v>0</v>
      </c>
      <c r="M322" s="396">
        <v>0</v>
      </c>
      <c r="N322" s="31">
        <f t="shared" si="4"/>
        <v>445881.1</v>
      </c>
      <c r="O322" s="30"/>
      <c r="P322" t="s">
        <v>1190</v>
      </c>
    </row>
    <row r="323" spans="1:19" ht="58.5" customHeight="1">
      <c r="A323" s="33" t="s">
        <v>1189</v>
      </c>
      <c r="B323" s="33" t="s">
        <v>1186</v>
      </c>
      <c r="C323" s="32" t="s">
        <v>1188</v>
      </c>
      <c r="D323" s="381">
        <v>1214876.2</v>
      </c>
      <c r="E323" s="381">
        <v>0</v>
      </c>
      <c r="F323" s="381">
        <v>0</v>
      </c>
      <c r="G323" s="381">
        <v>0</v>
      </c>
      <c r="H323" s="381">
        <v>1214876.2</v>
      </c>
      <c r="I323" s="381">
        <v>0</v>
      </c>
      <c r="J323" s="381">
        <v>0</v>
      </c>
      <c r="K323" s="381">
        <v>0</v>
      </c>
      <c r="L323" s="381">
        <v>0</v>
      </c>
      <c r="M323" s="381">
        <v>0</v>
      </c>
      <c r="N323" s="31">
        <f t="shared" si="4"/>
        <v>1214876.2</v>
      </c>
      <c r="O323" s="30"/>
      <c r="P323" t="s">
        <v>1188</v>
      </c>
    </row>
    <row r="324" spans="1:19" ht="58.5" customHeight="1">
      <c r="A324" s="33" t="s">
        <v>1187</v>
      </c>
      <c r="B324" s="33" t="s">
        <v>1186</v>
      </c>
      <c r="C324" s="32" t="s">
        <v>1185</v>
      </c>
      <c r="D324" s="381">
        <v>0</v>
      </c>
      <c r="E324" s="381">
        <v>0</v>
      </c>
      <c r="F324" s="381">
        <v>0</v>
      </c>
      <c r="G324" s="381">
        <v>0</v>
      </c>
      <c r="H324" s="381">
        <v>0</v>
      </c>
      <c r="I324" s="381">
        <v>0</v>
      </c>
      <c r="J324" s="381">
        <v>0</v>
      </c>
      <c r="K324" s="381">
        <v>0</v>
      </c>
      <c r="L324" s="381">
        <v>0</v>
      </c>
      <c r="M324" s="381">
        <v>0</v>
      </c>
      <c r="N324" s="31">
        <f t="shared" si="4"/>
        <v>0</v>
      </c>
      <c r="O324" s="30"/>
      <c r="P324" t="s">
        <v>1185</v>
      </c>
    </row>
    <row r="325" spans="1:14" ht="33" customHeight="1">
      <c r="A325" s="36" t="s">
        <v>1184</v>
      </c>
      <c r="B325" s="36"/>
      <c r="C325" s="35" t="s">
        <v>1183</v>
      </c>
      <c r="D325" s="399">
        <v>290891</v>
      </c>
      <c r="E325" s="399">
        <v>289861</v>
      </c>
      <c r="F325" s="399">
        <v>232375.7</v>
      </c>
      <c r="G325" s="399">
        <v>3833.3999999999996</v>
      </c>
      <c r="H325" s="399">
        <v>1030</v>
      </c>
      <c r="I325" s="399">
        <v>296214.60000000003</v>
      </c>
      <c r="J325" s="399">
        <v>31639.600000000002</v>
      </c>
      <c r="K325" s="399">
        <v>5353.6</v>
      </c>
      <c r="L325" s="399">
        <v>657.4</v>
      </c>
      <c r="M325" s="399">
        <v>264575</v>
      </c>
      <c r="N325" s="34">
        <f t="shared" si="4"/>
        <v>587105.6000000001</v>
      </c>
    </row>
    <row r="326" spans="1:19" ht="30" customHeight="1">
      <c r="A326" s="33" t="s">
        <v>1182</v>
      </c>
      <c r="B326" s="33" t="s">
        <v>1179</v>
      </c>
      <c r="C326" s="32" t="s">
        <v>1181</v>
      </c>
      <c r="D326" s="381">
        <v>134099.6</v>
      </c>
      <c r="E326" s="381">
        <v>134099.6</v>
      </c>
      <c r="F326" s="381">
        <v>106660.5</v>
      </c>
      <c r="G326" s="381">
        <v>2914.6</v>
      </c>
      <c r="H326" s="381">
        <v>0</v>
      </c>
      <c r="I326" s="381">
        <v>8030.9</v>
      </c>
      <c r="J326" s="381">
        <v>1080.9</v>
      </c>
      <c r="K326" s="381">
        <v>0</v>
      </c>
      <c r="L326" s="381">
        <v>9.9</v>
      </c>
      <c r="M326" s="381">
        <v>6950</v>
      </c>
      <c r="N326" s="31">
        <f t="shared" si="4"/>
        <v>142130.5</v>
      </c>
      <c r="O326" s="30"/>
      <c r="P326" t="s">
        <v>1181</v>
      </c>
    </row>
    <row r="327" spans="1:19" ht="42" customHeight="1">
      <c r="A327" s="33" t="s">
        <v>1180</v>
      </c>
      <c r="B327" s="33" t="s">
        <v>1179</v>
      </c>
      <c r="C327" s="32" t="s">
        <v>1178</v>
      </c>
      <c r="D327" s="375">
        <v>156791.4</v>
      </c>
      <c r="E327" s="375">
        <v>155761.4</v>
      </c>
      <c r="F327" s="375">
        <v>125715.2</v>
      </c>
      <c r="G327" s="375">
        <v>918.8</v>
      </c>
      <c r="H327" s="375">
        <v>1030</v>
      </c>
      <c r="I327" s="375">
        <v>288183.7</v>
      </c>
      <c r="J327" s="375">
        <v>30558.7</v>
      </c>
      <c r="K327" s="375">
        <v>5353.6</v>
      </c>
      <c r="L327" s="375">
        <v>647.5</v>
      </c>
      <c r="M327" s="375">
        <v>257625</v>
      </c>
      <c r="N327" s="31">
        <f t="shared" si="4"/>
        <v>444975.1</v>
      </c>
      <c r="O327" s="30"/>
      <c r="P327" t="s">
        <v>1178</v>
      </c>
    </row>
    <row r="328" spans="1:14" ht="48.75" customHeight="1">
      <c r="A328" s="39" t="s">
        <v>1177</v>
      </c>
      <c r="B328" s="36"/>
      <c r="C328" s="38" t="s">
        <v>1175</v>
      </c>
      <c r="D328" s="37">
        <v>137499.5</v>
      </c>
      <c r="E328" s="37">
        <v>13750</v>
      </c>
      <c r="F328" s="37">
        <v>0</v>
      </c>
      <c r="G328" s="37">
        <v>0</v>
      </c>
      <c r="H328" s="37">
        <v>123749.5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f t="shared" si="4"/>
        <v>137499.5</v>
      </c>
    </row>
    <row r="329" spans="1:14" ht="57.75" customHeight="1">
      <c r="A329" s="36" t="s">
        <v>1176</v>
      </c>
      <c r="B329" s="36"/>
      <c r="C329" s="35" t="s">
        <v>1175</v>
      </c>
      <c r="D329" s="34">
        <v>137499.5</v>
      </c>
      <c r="E329" s="34">
        <v>13750</v>
      </c>
      <c r="F329" s="34">
        <v>0</v>
      </c>
      <c r="G329" s="34">
        <v>0</v>
      </c>
      <c r="H329" s="34">
        <v>123749.5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f aca="true" t="shared" si="5" ref="N329:N391">I329+D329</f>
        <v>137499.5</v>
      </c>
    </row>
    <row r="330" spans="1:19" ht="85.5" customHeight="1">
      <c r="A330" s="33" t="s">
        <v>1174</v>
      </c>
      <c r="B330" s="33" t="s">
        <v>411</v>
      </c>
      <c r="C330" s="32" t="s">
        <v>1173</v>
      </c>
      <c r="D330" s="31">
        <v>137499.5</v>
      </c>
      <c r="E330" s="31">
        <v>13750</v>
      </c>
      <c r="F330" s="31">
        <v>0</v>
      </c>
      <c r="G330" s="31">
        <v>0</v>
      </c>
      <c r="H330" s="31">
        <v>123749.5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f t="shared" si="5"/>
        <v>137499.5</v>
      </c>
      <c r="O330" s="30"/>
      <c r="P330" t="s">
        <v>1173</v>
      </c>
    </row>
    <row r="331" spans="1:14" ht="25.5">
      <c r="A331" s="39" t="s">
        <v>1172</v>
      </c>
      <c r="B331" s="36"/>
      <c r="C331" s="38" t="s">
        <v>1171</v>
      </c>
      <c r="D331" s="370">
        <v>311554821.20000005</v>
      </c>
      <c r="E331" s="370">
        <v>311534411.6</v>
      </c>
      <c r="F331" s="370">
        <v>319232.7</v>
      </c>
      <c r="G331" s="370">
        <v>49729</v>
      </c>
      <c r="H331" s="370">
        <v>20409.6</v>
      </c>
      <c r="I331" s="370">
        <v>1352958.6</v>
      </c>
      <c r="J331" s="370">
        <v>325641.5</v>
      </c>
      <c r="K331" s="370">
        <v>65910</v>
      </c>
      <c r="L331" s="370">
        <v>12996.500000000002</v>
      </c>
      <c r="M331" s="370">
        <v>1027317.1000000001</v>
      </c>
      <c r="N331" s="37">
        <f t="shared" si="5"/>
        <v>312907779.8000001</v>
      </c>
    </row>
    <row r="332" spans="1:14" ht="27">
      <c r="A332" s="36" t="s">
        <v>1170</v>
      </c>
      <c r="B332" s="36"/>
      <c r="C332" s="35" t="s">
        <v>1169</v>
      </c>
      <c r="D332" s="393">
        <v>107995172.10000001</v>
      </c>
      <c r="E332" s="393">
        <v>107974762.49999999</v>
      </c>
      <c r="F332" s="393">
        <v>257409.2</v>
      </c>
      <c r="G332" s="393">
        <v>47722</v>
      </c>
      <c r="H332" s="393">
        <v>20409.6</v>
      </c>
      <c r="I332" s="393">
        <v>1157621.2</v>
      </c>
      <c r="J332" s="393">
        <v>168277.5</v>
      </c>
      <c r="K332" s="393">
        <v>1145.6</v>
      </c>
      <c r="L332" s="393">
        <v>1250.6</v>
      </c>
      <c r="M332" s="393">
        <v>989343.7000000001</v>
      </c>
      <c r="N332" s="34">
        <f t="shared" si="5"/>
        <v>109152793.30000001</v>
      </c>
    </row>
    <row r="333" spans="1:19" ht="25.5">
      <c r="A333" s="33" t="s">
        <v>1168</v>
      </c>
      <c r="B333" s="33" t="s">
        <v>1167</v>
      </c>
      <c r="C333" s="32" t="s">
        <v>1166</v>
      </c>
      <c r="D333" s="381">
        <v>164753.5</v>
      </c>
      <c r="E333" s="381">
        <v>164753.5</v>
      </c>
      <c r="F333" s="381">
        <v>124568.4</v>
      </c>
      <c r="G333" s="381">
        <v>5445.8</v>
      </c>
      <c r="H333" s="381">
        <v>0</v>
      </c>
      <c r="I333" s="381">
        <v>400.5</v>
      </c>
      <c r="J333" s="381">
        <v>400.5</v>
      </c>
      <c r="K333" s="381">
        <v>0</v>
      </c>
      <c r="L333" s="381">
        <v>393.5</v>
      </c>
      <c r="M333" s="381">
        <v>0</v>
      </c>
      <c r="N333" s="31">
        <f t="shared" si="5"/>
        <v>165154</v>
      </c>
      <c r="O333" s="30"/>
      <c r="P333" t="s">
        <v>1166</v>
      </c>
    </row>
    <row r="334" spans="1:19" ht="51">
      <c r="A334" s="33" t="s">
        <v>1165</v>
      </c>
      <c r="B334" s="33" t="s">
        <v>936</v>
      </c>
      <c r="C334" s="32" t="s">
        <v>1164</v>
      </c>
      <c r="D334" s="372">
        <v>61265500.1</v>
      </c>
      <c r="E334" s="372">
        <v>61265500.1</v>
      </c>
      <c r="F334" s="372">
        <v>0</v>
      </c>
      <c r="G334" s="372">
        <v>0</v>
      </c>
      <c r="H334" s="372">
        <v>0</v>
      </c>
      <c r="I334" s="372">
        <v>0</v>
      </c>
      <c r="J334" s="372">
        <v>0</v>
      </c>
      <c r="K334" s="372">
        <v>0</v>
      </c>
      <c r="L334" s="372">
        <v>0</v>
      </c>
      <c r="M334" s="372">
        <v>0</v>
      </c>
      <c r="N334" s="31">
        <f t="shared" si="5"/>
        <v>61265500.1</v>
      </c>
      <c r="O334" s="30"/>
      <c r="P334" t="s">
        <v>1164</v>
      </c>
    </row>
    <row r="335" spans="1:19" ht="31.5" customHeight="1">
      <c r="A335" s="33" t="s">
        <v>1163</v>
      </c>
      <c r="B335" s="33" t="s">
        <v>826</v>
      </c>
      <c r="C335" s="32" t="s">
        <v>1162</v>
      </c>
      <c r="D335" s="31">
        <v>18452.6</v>
      </c>
      <c r="E335" s="31">
        <v>15.3</v>
      </c>
      <c r="F335" s="31">
        <v>0</v>
      </c>
      <c r="G335" s="31">
        <v>0</v>
      </c>
      <c r="H335" s="31">
        <v>18437.3</v>
      </c>
      <c r="I335" s="31">
        <v>1435</v>
      </c>
      <c r="J335" s="31">
        <v>5</v>
      </c>
      <c r="K335" s="31">
        <v>0</v>
      </c>
      <c r="L335" s="31">
        <v>0</v>
      </c>
      <c r="M335" s="31">
        <v>1430</v>
      </c>
      <c r="N335" s="31">
        <f t="shared" si="5"/>
        <v>19887.6</v>
      </c>
      <c r="O335" s="30"/>
      <c r="P335" t="s">
        <v>1162</v>
      </c>
    </row>
    <row r="336" spans="1:19" ht="42" customHeight="1">
      <c r="A336" s="33" t="s">
        <v>1161</v>
      </c>
      <c r="B336" s="33" t="s">
        <v>524</v>
      </c>
      <c r="C336" s="32" t="s">
        <v>1160</v>
      </c>
      <c r="D336" s="381">
        <v>0</v>
      </c>
      <c r="E336" s="381">
        <v>0</v>
      </c>
      <c r="F336" s="381">
        <v>0</v>
      </c>
      <c r="G336" s="381">
        <v>0</v>
      </c>
      <c r="H336" s="381">
        <v>0</v>
      </c>
      <c r="I336" s="381">
        <v>0</v>
      </c>
      <c r="J336" s="381">
        <v>0</v>
      </c>
      <c r="K336" s="381">
        <v>0</v>
      </c>
      <c r="L336" s="381">
        <v>0</v>
      </c>
      <c r="M336" s="381">
        <v>0</v>
      </c>
      <c r="N336" s="31">
        <f t="shared" si="5"/>
        <v>0</v>
      </c>
      <c r="O336" s="30"/>
      <c r="P336" t="s">
        <v>1160</v>
      </c>
    </row>
    <row r="337" spans="1:19" ht="81" customHeight="1">
      <c r="A337" s="33" t="s">
        <v>1159</v>
      </c>
      <c r="B337" s="33" t="s">
        <v>506</v>
      </c>
      <c r="C337" s="32" t="s">
        <v>5279</v>
      </c>
      <c r="D337" s="31">
        <v>28872.4</v>
      </c>
      <c r="E337" s="31">
        <v>28872.4</v>
      </c>
      <c r="F337" s="31">
        <v>16509</v>
      </c>
      <c r="G337" s="31">
        <v>4995.5</v>
      </c>
      <c r="H337" s="31">
        <v>0</v>
      </c>
      <c r="I337" s="31">
        <v>250</v>
      </c>
      <c r="J337" s="31">
        <v>226.7</v>
      </c>
      <c r="K337" s="31">
        <v>0</v>
      </c>
      <c r="L337" s="31">
        <v>17.7</v>
      </c>
      <c r="M337" s="31">
        <v>23.3</v>
      </c>
      <c r="N337" s="31">
        <f t="shared" si="5"/>
        <v>29122.4</v>
      </c>
      <c r="O337" s="30"/>
      <c r="P337" t="s">
        <v>1158</v>
      </c>
    </row>
    <row r="338" spans="1:19" ht="93" customHeight="1">
      <c r="A338" s="33" t="s">
        <v>1157</v>
      </c>
      <c r="B338" s="33" t="s">
        <v>1122</v>
      </c>
      <c r="C338" s="32" t="s">
        <v>1156</v>
      </c>
      <c r="D338" s="396">
        <v>54088.7</v>
      </c>
      <c r="E338" s="396">
        <v>54088.7</v>
      </c>
      <c r="F338" s="396">
        <v>0</v>
      </c>
      <c r="G338" s="396">
        <v>0</v>
      </c>
      <c r="H338" s="396">
        <v>0</v>
      </c>
      <c r="I338" s="396">
        <v>0</v>
      </c>
      <c r="J338" s="396">
        <v>0</v>
      </c>
      <c r="K338" s="396">
        <v>0</v>
      </c>
      <c r="L338" s="396">
        <v>0</v>
      </c>
      <c r="M338" s="396">
        <v>0</v>
      </c>
      <c r="N338" s="31">
        <f t="shared" si="5"/>
        <v>54088.7</v>
      </c>
      <c r="O338" s="30"/>
      <c r="P338" t="s">
        <v>1156</v>
      </c>
    </row>
    <row r="339" spans="1:19" ht="56.25" customHeight="1">
      <c r="A339" s="33" t="s">
        <v>1155</v>
      </c>
      <c r="B339" s="33" t="s">
        <v>936</v>
      </c>
      <c r="C339" s="32" t="s">
        <v>1154</v>
      </c>
      <c r="D339" s="381">
        <v>0</v>
      </c>
      <c r="E339" s="381">
        <v>0</v>
      </c>
      <c r="F339" s="381">
        <v>0</v>
      </c>
      <c r="G339" s="381">
        <v>0</v>
      </c>
      <c r="H339" s="381">
        <v>0</v>
      </c>
      <c r="I339" s="381">
        <v>0</v>
      </c>
      <c r="J339" s="381">
        <v>0</v>
      </c>
      <c r="K339" s="381">
        <v>0</v>
      </c>
      <c r="L339" s="381">
        <v>0</v>
      </c>
      <c r="M339" s="381">
        <v>0</v>
      </c>
      <c r="N339" s="31">
        <f t="shared" si="5"/>
        <v>0</v>
      </c>
      <c r="O339" s="30"/>
      <c r="P339" t="s">
        <v>1154</v>
      </c>
    </row>
    <row r="340" spans="1:19" ht="45" customHeight="1">
      <c r="A340" s="33" t="s">
        <v>1153</v>
      </c>
      <c r="B340" s="33" t="s">
        <v>936</v>
      </c>
      <c r="C340" s="32" t="s">
        <v>1152</v>
      </c>
      <c r="D340" s="375">
        <v>84809.6</v>
      </c>
      <c r="E340" s="375">
        <v>82837.3</v>
      </c>
      <c r="F340" s="375">
        <v>22539.2</v>
      </c>
      <c r="G340" s="375">
        <v>469</v>
      </c>
      <c r="H340" s="375">
        <v>1972.3</v>
      </c>
      <c r="I340" s="375">
        <v>0</v>
      </c>
      <c r="J340" s="375">
        <v>0</v>
      </c>
      <c r="K340" s="375">
        <v>0</v>
      </c>
      <c r="L340" s="375">
        <v>0</v>
      </c>
      <c r="M340" s="375">
        <v>0</v>
      </c>
      <c r="N340" s="31">
        <f t="shared" si="5"/>
        <v>84809.6</v>
      </c>
      <c r="O340" s="30"/>
      <c r="P340" t="s">
        <v>1152</v>
      </c>
    </row>
    <row r="341" spans="1:19" ht="68.25" customHeight="1">
      <c r="A341" s="33" t="s">
        <v>1151</v>
      </c>
      <c r="B341" s="33" t="s">
        <v>1148</v>
      </c>
      <c r="C341" s="32" t="s">
        <v>1150</v>
      </c>
      <c r="D341" s="31">
        <v>1382540.6</v>
      </c>
      <c r="E341" s="31">
        <v>1382540.6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f t="shared" si="5"/>
        <v>1382540.6</v>
      </c>
      <c r="O341" s="30"/>
      <c r="P341" t="s">
        <v>1150</v>
      </c>
    </row>
    <row r="342" spans="1:19" ht="22.5" customHeight="1">
      <c r="A342" s="33" t="s">
        <v>1149</v>
      </c>
      <c r="B342" s="33" t="s">
        <v>1148</v>
      </c>
      <c r="C342" s="32" t="s">
        <v>1147</v>
      </c>
      <c r="D342" s="31">
        <v>4856.5</v>
      </c>
      <c r="E342" s="31">
        <v>4856.5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f t="shared" si="5"/>
        <v>4856.5</v>
      </c>
      <c r="O342" s="30"/>
      <c r="P342" t="s">
        <v>1147</v>
      </c>
    </row>
    <row r="343" spans="1:19" ht="42" customHeight="1">
      <c r="A343" s="33" t="s">
        <v>1146</v>
      </c>
      <c r="B343" s="33" t="s">
        <v>936</v>
      </c>
      <c r="C343" s="32" t="s">
        <v>1145</v>
      </c>
      <c r="D343" s="31">
        <v>721347.2</v>
      </c>
      <c r="E343" s="31">
        <v>721347.2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f t="shared" si="5"/>
        <v>721347.2</v>
      </c>
      <c r="O343" s="30"/>
      <c r="P343" t="s">
        <v>1145</v>
      </c>
    </row>
    <row r="344" spans="1:19" ht="121.5" customHeight="1">
      <c r="A344" s="33" t="s">
        <v>1144</v>
      </c>
      <c r="B344" s="33" t="s">
        <v>936</v>
      </c>
      <c r="C344" s="32" t="s">
        <v>1143</v>
      </c>
      <c r="D344" s="31">
        <v>9610</v>
      </c>
      <c r="E344" s="31">
        <v>9610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f t="shared" si="5"/>
        <v>9610</v>
      </c>
      <c r="O344" s="30"/>
      <c r="P344" t="s">
        <v>1142</v>
      </c>
      <c r="Q344" t="s">
        <v>1141</v>
      </c>
    </row>
    <row r="345" spans="1:19" ht="41.25" customHeight="1">
      <c r="A345" s="33" t="s">
        <v>1140</v>
      </c>
      <c r="B345" s="33" t="s">
        <v>936</v>
      </c>
      <c r="C345" s="32" t="s">
        <v>1139</v>
      </c>
      <c r="D345" s="31">
        <v>1357307</v>
      </c>
      <c r="E345" s="31">
        <v>1357307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f t="shared" si="5"/>
        <v>1357307</v>
      </c>
      <c r="O345" s="30"/>
      <c r="P345" t="s">
        <v>1139</v>
      </c>
    </row>
    <row r="346" spans="1:19" ht="80.25" customHeight="1">
      <c r="A346" s="33" t="s">
        <v>1138</v>
      </c>
      <c r="B346" s="33" t="s">
        <v>438</v>
      </c>
      <c r="C346" s="32" t="s">
        <v>1137</v>
      </c>
      <c r="D346" s="381">
        <v>39329479</v>
      </c>
      <c r="E346" s="381">
        <v>39329479</v>
      </c>
      <c r="F346" s="381">
        <v>0</v>
      </c>
      <c r="G346" s="381">
        <v>0</v>
      </c>
      <c r="H346" s="381">
        <v>0</v>
      </c>
      <c r="I346" s="381">
        <v>0</v>
      </c>
      <c r="J346" s="381">
        <v>0</v>
      </c>
      <c r="K346" s="381">
        <v>0</v>
      </c>
      <c r="L346" s="381">
        <v>0</v>
      </c>
      <c r="M346" s="381">
        <v>0</v>
      </c>
      <c r="N346" s="31">
        <f t="shared" si="5"/>
        <v>39329479</v>
      </c>
      <c r="O346" s="30"/>
      <c r="P346" t="s">
        <v>1137</v>
      </c>
    </row>
    <row r="347" spans="1:19" ht="66.75" customHeight="1">
      <c r="A347" s="33" t="s">
        <v>1136</v>
      </c>
      <c r="B347" s="33" t="s">
        <v>611</v>
      </c>
      <c r="C347" s="32" t="s">
        <v>1135</v>
      </c>
      <c r="D347" s="372">
        <v>221291.2</v>
      </c>
      <c r="E347" s="372">
        <v>221291.2</v>
      </c>
      <c r="F347" s="372">
        <v>0</v>
      </c>
      <c r="G347" s="372">
        <v>0</v>
      </c>
      <c r="H347" s="372">
        <v>0</v>
      </c>
      <c r="I347" s="372">
        <v>0</v>
      </c>
      <c r="J347" s="372">
        <v>0</v>
      </c>
      <c r="K347" s="372">
        <v>0</v>
      </c>
      <c r="L347" s="372">
        <v>0</v>
      </c>
      <c r="M347" s="372">
        <v>0</v>
      </c>
      <c r="N347" s="31">
        <f t="shared" si="5"/>
        <v>221291.2</v>
      </c>
      <c r="O347" s="30"/>
      <c r="P347" t="s">
        <v>1135</v>
      </c>
    </row>
    <row r="348" spans="1:19" ht="84" customHeight="1">
      <c r="A348" s="33" t="s">
        <v>1134</v>
      </c>
      <c r="B348" s="33" t="s">
        <v>1133</v>
      </c>
      <c r="C348" s="32" t="s">
        <v>1132</v>
      </c>
      <c r="D348" s="31">
        <v>207381.6</v>
      </c>
      <c r="E348" s="31">
        <v>207381.6</v>
      </c>
      <c r="F348" s="31">
        <v>93792.6</v>
      </c>
      <c r="G348" s="31">
        <v>36811.7</v>
      </c>
      <c r="H348" s="31">
        <v>0</v>
      </c>
      <c r="I348" s="31">
        <v>5535.7</v>
      </c>
      <c r="J348" s="31">
        <v>5356.6</v>
      </c>
      <c r="K348" s="31">
        <v>1145.6</v>
      </c>
      <c r="L348" s="31">
        <v>839.4</v>
      </c>
      <c r="M348" s="31">
        <v>179.1</v>
      </c>
      <c r="N348" s="31">
        <f t="shared" si="5"/>
        <v>212917.30000000002</v>
      </c>
      <c r="O348" s="30"/>
      <c r="P348" t="s">
        <v>1132</v>
      </c>
    </row>
    <row r="349" spans="1:19" ht="67.5" customHeight="1">
      <c r="A349" s="33" t="s">
        <v>1131</v>
      </c>
      <c r="B349" s="33" t="s">
        <v>936</v>
      </c>
      <c r="C349" s="32" t="s">
        <v>1130</v>
      </c>
      <c r="D349" s="31">
        <v>3042568.6</v>
      </c>
      <c r="E349" s="31">
        <v>3042568.6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f t="shared" si="5"/>
        <v>3042568.6</v>
      </c>
      <c r="O349" s="30"/>
      <c r="P349" t="s">
        <v>1130</v>
      </c>
    </row>
    <row r="350" spans="1:19" ht="28.5" customHeight="1">
      <c r="A350" s="33" t="s">
        <v>1129</v>
      </c>
      <c r="B350" s="33" t="s">
        <v>1122</v>
      </c>
      <c r="C350" s="32" t="s">
        <v>1128</v>
      </c>
      <c r="D350" s="381">
        <v>10000</v>
      </c>
      <c r="E350" s="381">
        <v>10000</v>
      </c>
      <c r="F350" s="381">
        <v>0</v>
      </c>
      <c r="G350" s="381">
        <v>0</v>
      </c>
      <c r="H350" s="381">
        <v>0</v>
      </c>
      <c r="I350" s="381">
        <v>0</v>
      </c>
      <c r="J350" s="381">
        <v>0</v>
      </c>
      <c r="K350" s="381">
        <v>0</v>
      </c>
      <c r="L350" s="381">
        <v>0</v>
      </c>
      <c r="M350" s="381">
        <v>0</v>
      </c>
      <c r="N350" s="31">
        <f t="shared" si="5"/>
        <v>10000</v>
      </c>
      <c r="O350" s="30"/>
      <c r="P350" t="s">
        <v>1128</v>
      </c>
    </row>
    <row r="351" spans="1:19" ht="54" customHeight="1">
      <c r="A351" s="33" t="s">
        <v>1127</v>
      </c>
      <c r="B351" s="33" t="s">
        <v>1122</v>
      </c>
      <c r="C351" s="32" t="s">
        <v>1126</v>
      </c>
      <c r="D351" s="372">
        <v>10000</v>
      </c>
      <c r="E351" s="372">
        <v>10000</v>
      </c>
      <c r="F351" s="372">
        <v>0</v>
      </c>
      <c r="G351" s="372">
        <v>0</v>
      </c>
      <c r="H351" s="372">
        <v>0</v>
      </c>
      <c r="I351" s="372">
        <v>0</v>
      </c>
      <c r="J351" s="372">
        <v>0</v>
      </c>
      <c r="K351" s="372">
        <v>0</v>
      </c>
      <c r="L351" s="372">
        <v>0</v>
      </c>
      <c r="M351" s="372">
        <v>0</v>
      </c>
      <c r="N351" s="31">
        <f t="shared" si="5"/>
        <v>10000</v>
      </c>
      <c r="O351" s="30"/>
      <c r="P351" t="s">
        <v>1126</v>
      </c>
    </row>
    <row r="352" spans="1:19" ht="42" customHeight="1">
      <c r="A352" s="33" t="s">
        <v>1125</v>
      </c>
      <c r="B352" s="33" t="s">
        <v>936</v>
      </c>
      <c r="C352" s="32" t="s">
        <v>1124</v>
      </c>
      <c r="D352" s="31">
        <v>82313.5</v>
      </c>
      <c r="E352" s="31">
        <v>82313.5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f t="shared" si="5"/>
        <v>82313.5</v>
      </c>
      <c r="O352" s="30"/>
      <c r="P352" t="s">
        <v>1124</v>
      </c>
    </row>
    <row r="353" spans="1:19" ht="30.75" customHeight="1">
      <c r="A353" s="33" t="s">
        <v>1123</v>
      </c>
      <c r="B353" s="33" t="s">
        <v>1122</v>
      </c>
      <c r="C353" s="32" t="s">
        <v>1121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1150000</v>
      </c>
      <c r="J353" s="31">
        <v>162288.7</v>
      </c>
      <c r="K353" s="31">
        <v>0</v>
      </c>
      <c r="L353" s="31">
        <v>0</v>
      </c>
      <c r="M353" s="31">
        <v>987711.3</v>
      </c>
      <c r="N353" s="31">
        <f t="shared" si="5"/>
        <v>1150000</v>
      </c>
      <c r="O353" s="30"/>
      <c r="P353" t="s">
        <v>1121</v>
      </c>
    </row>
    <row r="354" spans="1:14" ht="13.5">
      <c r="A354" s="36" t="s">
        <v>1120</v>
      </c>
      <c r="B354" s="36"/>
      <c r="C354" s="35" t="s">
        <v>1119</v>
      </c>
      <c r="D354" s="401">
        <v>202280399.5</v>
      </c>
      <c r="E354" s="401">
        <v>202280399.5</v>
      </c>
      <c r="F354" s="401">
        <v>0</v>
      </c>
      <c r="G354" s="401">
        <v>0</v>
      </c>
      <c r="H354" s="401">
        <v>0</v>
      </c>
      <c r="I354" s="401">
        <v>0</v>
      </c>
      <c r="J354" s="401">
        <v>0</v>
      </c>
      <c r="K354" s="401">
        <v>0</v>
      </c>
      <c r="L354" s="401">
        <v>0</v>
      </c>
      <c r="M354" s="401">
        <v>0</v>
      </c>
      <c r="N354" s="34">
        <f t="shared" si="5"/>
        <v>202280399.5</v>
      </c>
    </row>
    <row r="355" spans="1:19" ht="63.75">
      <c r="A355" s="33" t="s">
        <v>1118</v>
      </c>
      <c r="B355" s="33" t="s">
        <v>1117</v>
      </c>
      <c r="C355" s="32" t="s">
        <v>1116</v>
      </c>
      <c r="D355" s="381">
        <v>202280399.5</v>
      </c>
      <c r="E355" s="381">
        <v>202280399.5</v>
      </c>
      <c r="F355" s="381">
        <v>0</v>
      </c>
      <c r="G355" s="381">
        <v>0</v>
      </c>
      <c r="H355" s="381">
        <v>0</v>
      </c>
      <c r="I355" s="381">
        <v>0</v>
      </c>
      <c r="J355" s="381">
        <v>0</v>
      </c>
      <c r="K355" s="381">
        <v>0</v>
      </c>
      <c r="L355" s="381">
        <v>0</v>
      </c>
      <c r="M355" s="381">
        <v>0</v>
      </c>
      <c r="N355" s="31">
        <f t="shared" si="5"/>
        <v>202280399.5</v>
      </c>
      <c r="O355" s="30"/>
      <c r="P355" t="s">
        <v>1116</v>
      </c>
    </row>
    <row r="356" spans="1:14" ht="13.5">
      <c r="A356" s="36" t="s">
        <v>1115</v>
      </c>
      <c r="B356" s="36"/>
      <c r="C356" s="35" t="s">
        <v>1114</v>
      </c>
      <c r="D356" s="400">
        <v>1279249.6</v>
      </c>
      <c r="E356" s="400">
        <v>1279249.6</v>
      </c>
      <c r="F356" s="400">
        <v>61823.5</v>
      </c>
      <c r="G356" s="400">
        <v>2007</v>
      </c>
      <c r="H356" s="400">
        <v>0</v>
      </c>
      <c r="I356" s="400">
        <v>195337.40000000002</v>
      </c>
      <c r="J356" s="400">
        <v>157364</v>
      </c>
      <c r="K356" s="400">
        <v>64764.4</v>
      </c>
      <c r="L356" s="400">
        <v>11745.900000000001</v>
      </c>
      <c r="M356" s="400">
        <v>37973.4</v>
      </c>
      <c r="N356" s="34">
        <f t="shared" si="5"/>
        <v>1474587</v>
      </c>
    </row>
    <row r="357" spans="1:19" ht="29.25" customHeight="1">
      <c r="A357" s="33" t="s">
        <v>1113</v>
      </c>
      <c r="B357" s="33" t="s">
        <v>1106</v>
      </c>
      <c r="C357" s="32" t="s">
        <v>1112</v>
      </c>
      <c r="D357" s="375">
        <v>66426</v>
      </c>
      <c r="E357" s="375">
        <v>66426</v>
      </c>
      <c r="F357" s="375">
        <v>0</v>
      </c>
      <c r="G357" s="375">
        <v>0</v>
      </c>
      <c r="H357" s="375">
        <v>0</v>
      </c>
      <c r="I357" s="375">
        <v>0</v>
      </c>
      <c r="J357" s="375">
        <v>0</v>
      </c>
      <c r="K357" s="375">
        <v>0</v>
      </c>
      <c r="L357" s="375">
        <v>0</v>
      </c>
      <c r="M357" s="375">
        <v>0</v>
      </c>
      <c r="N357" s="31">
        <f t="shared" si="5"/>
        <v>66426</v>
      </c>
      <c r="O357" s="30"/>
      <c r="P357" t="s">
        <v>1112</v>
      </c>
    </row>
    <row r="358" spans="1:19" ht="42" customHeight="1">
      <c r="A358" s="33" t="s">
        <v>1111</v>
      </c>
      <c r="B358" s="33" t="s">
        <v>1106</v>
      </c>
      <c r="C358" s="32" t="s">
        <v>1110</v>
      </c>
      <c r="D358" s="381">
        <v>1000399.6</v>
      </c>
      <c r="E358" s="381">
        <v>1000399.6</v>
      </c>
      <c r="F358" s="381">
        <v>0</v>
      </c>
      <c r="G358" s="381">
        <v>0</v>
      </c>
      <c r="H358" s="381">
        <v>0</v>
      </c>
      <c r="I358" s="381">
        <v>195249.2</v>
      </c>
      <c r="J358" s="381">
        <v>157275.8</v>
      </c>
      <c r="K358" s="381">
        <v>64764.4</v>
      </c>
      <c r="L358" s="381">
        <v>11744.7</v>
      </c>
      <c r="M358" s="381">
        <v>37973.4</v>
      </c>
      <c r="N358" s="31">
        <f t="shared" si="5"/>
        <v>1195648.8</v>
      </c>
      <c r="O358" s="30"/>
      <c r="P358" t="s">
        <v>1110</v>
      </c>
    </row>
    <row r="359" spans="1:19" ht="30" customHeight="1">
      <c r="A359" s="33" t="s">
        <v>1109</v>
      </c>
      <c r="B359" s="33" t="s">
        <v>1106</v>
      </c>
      <c r="C359" s="32" t="s">
        <v>1108</v>
      </c>
      <c r="D359" s="31">
        <v>82401.4</v>
      </c>
      <c r="E359" s="31">
        <v>82401.4</v>
      </c>
      <c r="F359" s="31">
        <v>61823.5</v>
      </c>
      <c r="G359" s="31">
        <v>2007</v>
      </c>
      <c r="H359" s="31">
        <v>0</v>
      </c>
      <c r="I359" s="31">
        <v>88.2</v>
      </c>
      <c r="J359" s="31">
        <v>88.2</v>
      </c>
      <c r="K359" s="31">
        <v>0</v>
      </c>
      <c r="L359" s="31">
        <v>1.2</v>
      </c>
      <c r="M359" s="31">
        <v>0</v>
      </c>
      <c r="N359" s="31">
        <f t="shared" si="5"/>
        <v>82489.59999999999</v>
      </c>
      <c r="O359" s="30"/>
      <c r="P359" t="s">
        <v>1108</v>
      </c>
    </row>
    <row r="360" spans="1:19" ht="16.5" customHeight="1">
      <c r="A360" s="33" t="s">
        <v>1107</v>
      </c>
      <c r="B360" s="33" t="s">
        <v>1106</v>
      </c>
      <c r="C360" s="32" t="s">
        <v>1105</v>
      </c>
      <c r="D360" s="31">
        <v>130022.6</v>
      </c>
      <c r="E360" s="31">
        <v>130022.6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f t="shared" si="5"/>
        <v>130022.6</v>
      </c>
      <c r="O360" s="30"/>
      <c r="P360" t="s">
        <v>1105</v>
      </c>
    </row>
    <row r="361" spans="1:14" ht="38.25">
      <c r="A361" s="39" t="s">
        <v>1104</v>
      </c>
      <c r="B361" s="36"/>
      <c r="C361" s="38" t="s">
        <v>1102</v>
      </c>
      <c r="D361" s="37">
        <v>795384.3</v>
      </c>
      <c r="E361" s="37">
        <v>0</v>
      </c>
      <c r="F361" s="37">
        <v>0</v>
      </c>
      <c r="G361" s="37">
        <v>0</v>
      </c>
      <c r="H361" s="37">
        <v>795384.3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f t="shared" si="5"/>
        <v>795384.3</v>
      </c>
    </row>
    <row r="362" spans="1:14" ht="40.5">
      <c r="A362" s="36" t="s">
        <v>1103</v>
      </c>
      <c r="B362" s="36"/>
      <c r="C362" s="35" t="s">
        <v>1102</v>
      </c>
      <c r="D362" s="34">
        <v>795384.3</v>
      </c>
      <c r="E362" s="34">
        <v>0</v>
      </c>
      <c r="F362" s="34">
        <v>0</v>
      </c>
      <c r="G362" s="34">
        <v>0</v>
      </c>
      <c r="H362" s="34">
        <v>795384.3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f t="shared" si="5"/>
        <v>795384.3</v>
      </c>
    </row>
    <row r="363" spans="1:19" ht="120.75" customHeight="1">
      <c r="A363" s="33" t="s">
        <v>1101</v>
      </c>
      <c r="B363" s="33" t="s">
        <v>411</v>
      </c>
      <c r="C363" s="32" t="s">
        <v>1100</v>
      </c>
      <c r="D363" s="31">
        <v>795384.3</v>
      </c>
      <c r="E363" s="31">
        <v>0</v>
      </c>
      <c r="F363" s="31">
        <v>0</v>
      </c>
      <c r="G363" s="31">
        <v>0</v>
      </c>
      <c r="H363" s="31">
        <v>795384.3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f t="shared" si="5"/>
        <v>795384.3</v>
      </c>
      <c r="O363" s="30"/>
      <c r="P363" t="s">
        <v>1099</v>
      </c>
      <c r="Q363" t="s">
        <v>1098</v>
      </c>
    </row>
    <row r="364" spans="1:14" ht="30.75" customHeight="1">
      <c r="A364" s="39" t="s">
        <v>1097</v>
      </c>
      <c r="B364" s="36"/>
      <c r="C364" s="38" t="s">
        <v>1096</v>
      </c>
      <c r="D364" s="370">
        <v>436297.8</v>
      </c>
      <c r="E364" s="370">
        <v>419203.6</v>
      </c>
      <c r="F364" s="370">
        <v>262997.7</v>
      </c>
      <c r="G364" s="370">
        <v>10396.7</v>
      </c>
      <c r="H364" s="370">
        <v>17094.2</v>
      </c>
      <c r="I364" s="370">
        <v>185425.4</v>
      </c>
      <c r="J364" s="370">
        <v>96964.6</v>
      </c>
      <c r="K364" s="370">
        <v>248.4</v>
      </c>
      <c r="L364" s="370">
        <v>10</v>
      </c>
      <c r="M364" s="370">
        <v>88460.8</v>
      </c>
      <c r="N364" s="37">
        <f t="shared" si="5"/>
        <v>621723.2</v>
      </c>
    </row>
    <row r="365" spans="1:14" ht="30.75" customHeight="1">
      <c r="A365" s="36" t="s">
        <v>1095</v>
      </c>
      <c r="B365" s="36"/>
      <c r="C365" s="35" t="s">
        <v>1094</v>
      </c>
      <c r="D365" s="393">
        <v>234932</v>
      </c>
      <c r="E365" s="393">
        <v>217837.8</v>
      </c>
      <c r="F365" s="393">
        <v>109329.20000000001</v>
      </c>
      <c r="G365" s="393">
        <v>5396.700000000001</v>
      </c>
      <c r="H365" s="393">
        <v>17094.2</v>
      </c>
      <c r="I365" s="393">
        <v>185425.4</v>
      </c>
      <c r="J365" s="393">
        <v>96964.6</v>
      </c>
      <c r="K365" s="393">
        <v>248.4</v>
      </c>
      <c r="L365" s="393">
        <v>10</v>
      </c>
      <c r="M365" s="393">
        <v>88460.8</v>
      </c>
      <c r="N365" s="34">
        <f t="shared" si="5"/>
        <v>420357.4</v>
      </c>
    </row>
    <row r="366" spans="1:19" ht="32.25" customHeight="1">
      <c r="A366" s="33" t="s">
        <v>1093</v>
      </c>
      <c r="B366" s="33" t="s">
        <v>1061</v>
      </c>
      <c r="C366" s="32" t="s">
        <v>1092</v>
      </c>
      <c r="D366" s="381">
        <v>135989.6</v>
      </c>
      <c r="E366" s="381">
        <v>135589.6</v>
      </c>
      <c r="F366" s="381">
        <v>102728.5</v>
      </c>
      <c r="G366" s="381">
        <v>4362.8</v>
      </c>
      <c r="H366" s="381">
        <v>400</v>
      </c>
      <c r="I366" s="381">
        <v>0</v>
      </c>
      <c r="J366" s="381">
        <v>0</v>
      </c>
      <c r="K366" s="381">
        <v>0</v>
      </c>
      <c r="L366" s="381">
        <v>0</v>
      </c>
      <c r="M366" s="381">
        <v>0</v>
      </c>
      <c r="N366" s="31">
        <f t="shared" si="5"/>
        <v>135989.6</v>
      </c>
      <c r="O366" s="30"/>
      <c r="P366" t="s">
        <v>1092</v>
      </c>
    </row>
    <row r="367" spans="1:19" ht="84.75" customHeight="1">
      <c r="A367" s="33" t="s">
        <v>1091</v>
      </c>
      <c r="B367" s="33" t="s">
        <v>1090</v>
      </c>
      <c r="C367" s="32" t="s">
        <v>1089</v>
      </c>
      <c r="D367" s="31">
        <v>7112.6</v>
      </c>
      <c r="E367" s="31">
        <v>1918.4</v>
      </c>
      <c r="F367" s="31">
        <v>1255.6</v>
      </c>
      <c r="G367" s="31">
        <v>383.1</v>
      </c>
      <c r="H367" s="31">
        <v>5194.2</v>
      </c>
      <c r="I367" s="31">
        <v>150</v>
      </c>
      <c r="J367" s="31">
        <v>150</v>
      </c>
      <c r="K367" s="31">
        <v>75</v>
      </c>
      <c r="L367" s="31">
        <v>10</v>
      </c>
      <c r="M367" s="31">
        <v>0</v>
      </c>
      <c r="N367" s="31">
        <f t="shared" si="5"/>
        <v>7262.6</v>
      </c>
      <c r="O367" s="30"/>
      <c r="P367" t="s">
        <v>1089</v>
      </c>
    </row>
    <row r="368" spans="1:19" ht="29.25" customHeight="1">
      <c r="A368" s="33" t="s">
        <v>1088</v>
      </c>
      <c r="B368" s="33" t="s">
        <v>804</v>
      </c>
      <c r="C368" s="32" t="s">
        <v>1087</v>
      </c>
      <c r="D368" s="31">
        <v>9179.8</v>
      </c>
      <c r="E368" s="31">
        <v>9179.8</v>
      </c>
      <c r="F368" s="31">
        <v>5345.1</v>
      </c>
      <c r="G368" s="31">
        <v>650.8</v>
      </c>
      <c r="H368" s="31">
        <v>0</v>
      </c>
      <c r="I368" s="31">
        <v>100</v>
      </c>
      <c r="J368" s="31">
        <v>90</v>
      </c>
      <c r="K368" s="31">
        <v>73.4</v>
      </c>
      <c r="L368" s="31">
        <v>0</v>
      </c>
      <c r="M368" s="31">
        <v>10</v>
      </c>
      <c r="N368" s="31">
        <f t="shared" si="5"/>
        <v>9279.8</v>
      </c>
      <c r="O368" s="30"/>
      <c r="P368" t="s">
        <v>1087</v>
      </c>
    </row>
    <row r="369" spans="1:19" ht="70.5" customHeight="1">
      <c r="A369" s="33" t="s">
        <v>1086</v>
      </c>
      <c r="B369" s="33" t="s">
        <v>1085</v>
      </c>
      <c r="C369" s="32" t="s">
        <v>1084</v>
      </c>
      <c r="D369" s="396">
        <v>0</v>
      </c>
      <c r="E369" s="396">
        <v>0</v>
      </c>
      <c r="F369" s="396">
        <v>0</v>
      </c>
      <c r="G369" s="396">
        <v>0</v>
      </c>
      <c r="H369" s="396">
        <v>0</v>
      </c>
      <c r="I369" s="396">
        <v>0</v>
      </c>
      <c r="J369" s="396">
        <v>0</v>
      </c>
      <c r="K369" s="396">
        <v>0</v>
      </c>
      <c r="L369" s="396">
        <v>0</v>
      </c>
      <c r="M369" s="396">
        <v>0</v>
      </c>
      <c r="N369" s="31">
        <f t="shared" si="5"/>
        <v>0</v>
      </c>
      <c r="O369" s="30"/>
      <c r="P369" t="s">
        <v>1084</v>
      </c>
    </row>
    <row r="370" spans="1:19" ht="44.25" customHeight="1">
      <c r="A370" s="33" t="s">
        <v>1083</v>
      </c>
      <c r="B370" s="33" t="s">
        <v>438</v>
      </c>
      <c r="C370" s="32" t="s">
        <v>1082</v>
      </c>
      <c r="D370" s="381">
        <v>0</v>
      </c>
      <c r="E370" s="381">
        <v>0</v>
      </c>
      <c r="F370" s="381">
        <v>0</v>
      </c>
      <c r="G370" s="381">
        <v>0</v>
      </c>
      <c r="H370" s="381">
        <v>0</v>
      </c>
      <c r="I370" s="381">
        <v>0</v>
      </c>
      <c r="J370" s="381">
        <v>0</v>
      </c>
      <c r="K370" s="381">
        <v>0</v>
      </c>
      <c r="L370" s="381">
        <v>0</v>
      </c>
      <c r="M370" s="381">
        <v>0</v>
      </c>
      <c r="N370" s="31">
        <f t="shared" si="5"/>
        <v>0</v>
      </c>
      <c r="O370" s="30"/>
      <c r="P370" t="s">
        <v>1082</v>
      </c>
    </row>
    <row r="371" spans="1:19" ht="25.5">
      <c r="A371" s="33" t="s">
        <v>1081</v>
      </c>
      <c r="B371" s="33" t="s">
        <v>623</v>
      </c>
      <c r="C371" s="32" t="s">
        <v>1080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1000</v>
      </c>
      <c r="J371" s="31">
        <v>0</v>
      </c>
      <c r="K371" s="31">
        <v>0</v>
      </c>
      <c r="L371" s="31">
        <v>0</v>
      </c>
      <c r="M371" s="31">
        <v>1000</v>
      </c>
      <c r="N371" s="31">
        <f t="shared" si="5"/>
        <v>1000</v>
      </c>
      <c r="O371" s="30"/>
      <c r="P371" t="s">
        <v>1080</v>
      </c>
    </row>
    <row r="372" spans="1:19" ht="30.75" customHeight="1">
      <c r="A372" s="33" t="s">
        <v>1079</v>
      </c>
      <c r="B372" s="33" t="s">
        <v>608</v>
      </c>
      <c r="C372" s="32" t="s">
        <v>1078</v>
      </c>
      <c r="D372" s="381">
        <v>0</v>
      </c>
      <c r="E372" s="381">
        <v>0</v>
      </c>
      <c r="F372" s="381">
        <v>0</v>
      </c>
      <c r="G372" s="381">
        <v>0</v>
      </c>
      <c r="H372" s="381">
        <v>0</v>
      </c>
      <c r="I372" s="381">
        <v>0</v>
      </c>
      <c r="J372" s="381">
        <v>0</v>
      </c>
      <c r="K372" s="381">
        <v>0</v>
      </c>
      <c r="L372" s="381">
        <v>0</v>
      </c>
      <c r="M372" s="381">
        <v>0</v>
      </c>
      <c r="N372" s="31">
        <f t="shared" si="5"/>
        <v>0</v>
      </c>
      <c r="O372" s="30"/>
      <c r="P372" t="s">
        <v>1078</v>
      </c>
    </row>
    <row r="373" spans="1:19" ht="46.5" customHeight="1">
      <c r="A373" s="33" t="s">
        <v>1077</v>
      </c>
      <c r="B373" s="33" t="s">
        <v>438</v>
      </c>
      <c r="C373" s="32" t="s">
        <v>1076</v>
      </c>
      <c r="D373" s="31">
        <v>6850</v>
      </c>
      <c r="E373" s="31">
        <v>6850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f t="shared" si="5"/>
        <v>6850</v>
      </c>
      <c r="O373" s="30"/>
      <c r="P373" t="s">
        <v>1076</v>
      </c>
    </row>
    <row r="374" spans="1:19" ht="69" customHeight="1">
      <c r="A374" s="33" t="s">
        <v>1075</v>
      </c>
      <c r="B374" s="33" t="s">
        <v>438</v>
      </c>
      <c r="C374" s="32" t="s">
        <v>1074</v>
      </c>
      <c r="D374" s="31">
        <v>23400</v>
      </c>
      <c r="E374" s="31">
        <v>23400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f t="shared" si="5"/>
        <v>23400</v>
      </c>
      <c r="O374" s="30"/>
      <c r="P374" t="s">
        <v>1074</v>
      </c>
    </row>
    <row r="375" spans="1:19" ht="96" customHeight="1">
      <c r="A375" s="33" t="s">
        <v>1073</v>
      </c>
      <c r="B375" s="33" t="s">
        <v>438</v>
      </c>
      <c r="C375" s="32" t="s">
        <v>1072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28000</v>
      </c>
      <c r="J375" s="31">
        <v>0</v>
      </c>
      <c r="K375" s="31">
        <v>0</v>
      </c>
      <c r="L375" s="31">
        <v>0</v>
      </c>
      <c r="M375" s="31">
        <v>28000</v>
      </c>
      <c r="N375" s="31">
        <f t="shared" si="5"/>
        <v>28000</v>
      </c>
      <c r="O375" s="30"/>
      <c r="P375" t="s">
        <v>1072</v>
      </c>
    </row>
    <row r="376" spans="1:19" ht="59.25" customHeight="1">
      <c r="A376" s="33" t="s">
        <v>1071</v>
      </c>
      <c r="B376" s="33" t="s">
        <v>438</v>
      </c>
      <c r="C376" s="32" t="s">
        <v>1070</v>
      </c>
      <c r="D376" s="31">
        <v>40900</v>
      </c>
      <c r="E376" s="31">
        <v>40900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f t="shared" si="5"/>
        <v>40900</v>
      </c>
      <c r="O376" s="30"/>
      <c r="P376" t="s">
        <v>1070</v>
      </c>
    </row>
    <row r="377" spans="1:19" ht="109.5" customHeight="1">
      <c r="A377" s="33" t="s">
        <v>1069</v>
      </c>
      <c r="B377" s="33" t="s">
        <v>1068</v>
      </c>
      <c r="C377" s="32" t="s">
        <v>1067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98781.8</v>
      </c>
      <c r="J377" s="31">
        <v>96724.6</v>
      </c>
      <c r="K377" s="31">
        <v>100</v>
      </c>
      <c r="L377" s="31">
        <v>0</v>
      </c>
      <c r="M377" s="31">
        <v>2057.2</v>
      </c>
      <c r="N377" s="31">
        <f t="shared" si="5"/>
        <v>98781.8</v>
      </c>
      <c r="O377" s="30"/>
      <c r="P377" t="s">
        <v>1067</v>
      </c>
    </row>
    <row r="378" spans="1:19" ht="27.75" customHeight="1">
      <c r="A378" s="33" t="s">
        <v>1066</v>
      </c>
      <c r="B378" s="33" t="s">
        <v>608</v>
      </c>
      <c r="C378" s="32" t="s">
        <v>5280</v>
      </c>
      <c r="D378" s="31">
        <v>11500</v>
      </c>
      <c r="E378" s="31">
        <v>0</v>
      </c>
      <c r="F378" s="31">
        <v>0</v>
      </c>
      <c r="G378" s="31">
        <v>0</v>
      </c>
      <c r="H378" s="31">
        <v>11500</v>
      </c>
      <c r="I378" s="31">
        <v>57393.6</v>
      </c>
      <c r="J378" s="31">
        <v>0</v>
      </c>
      <c r="K378" s="31">
        <v>0</v>
      </c>
      <c r="L378" s="31">
        <v>0</v>
      </c>
      <c r="M378" s="31">
        <v>57393.6</v>
      </c>
      <c r="N378" s="31">
        <f t="shared" si="5"/>
        <v>68893.6</v>
      </c>
      <c r="O378" s="30"/>
      <c r="P378" t="s">
        <v>1065</v>
      </c>
    </row>
    <row r="379" spans="1:14" ht="27">
      <c r="A379" s="36" t="s">
        <v>1064</v>
      </c>
      <c r="B379" s="36"/>
      <c r="C379" s="35" t="s">
        <v>1063</v>
      </c>
      <c r="D379" s="401">
        <v>201365.8</v>
      </c>
      <c r="E379" s="401">
        <v>201365.8</v>
      </c>
      <c r="F379" s="401">
        <v>153668.5</v>
      </c>
      <c r="G379" s="401">
        <v>5000</v>
      </c>
      <c r="H379" s="401">
        <v>0</v>
      </c>
      <c r="I379" s="401">
        <v>0</v>
      </c>
      <c r="J379" s="401">
        <v>0</v>
      </c>
      <c r="K379" s="401">
        <v>0</v>
      </c>
      <c r="L379" s="401">
        <v>0</v>
      </c>
      <c r="M379" s="401">
        <v>0</v>
      </c>
      <c r="N379" s="34">
        <f t="shared" si="5"/>
        <v>201365.8</v>
      </c>
    </row>
    <row r="380" spans="1:19" ht="42" customHeight="1">
      <c r="A380" s="33" t="s">
        <v>1062</v>
      </c>
      <c r="B380" s="33" t="s">
        <v>1061</v>
      </c>
      <c r="C380" s="32" t="s">
        <v>1060</v>
      </c>
      <c r="D380" s="381">
        <v>201365.8</v>
      </c>
      <c r="E380" s="381">
        <v>201365.8</v>
      </c>
      <c r="F380" s="381">
        <v>153668.5</v>
      </c>
      <c r="G380" s="381">
        <v>5000</v>
      </c>
      <c r="H380" s="381">
        <v>0</v>
      </c>
      <c r="I380" s="381">
        <v>0</v>
      </c>
      <c r="J380" s="381">
        <v>0</v>
      </c>
      <c r="K380" s="381">
        <v>0</v>
      </c>
      <c r="L380" s="381">
        <v>0</v>
      </c>
      <c r="M380" s="381">
        <v>0</v>
      </c>
      <c r="N380" s="31">
        <f t="shared" si="5"/>
        <v>201365.8</v>
      </c>
      <c r="O380" s="30"/>
      <c r="P380" t="s">
        <v>1060</v>
      </c>
    </row>
    <row r="381" spans="1:14" ht="57" customHeight="1">
      <c r="A381" s="39" t="s">
        <v>1059</v>
      </c>
      <c r="B381" s="36"/>
      <c r="C381" s="38" t="s">
        <v>1057</v>
      </c>
      <c r="D381" s="373">
        <v>6775000</v>
      </c>
      <c r="E381" s="373">
        <v>0</v>
      </c>
      <c r="F381" s="373">
        <v>0</v>
      </c>
      <c r="G381" s="373">
        <v>0</v>
      </c>
      <c r="H381" s="373">
        <v>6775000</v>
      </c>
      <c r="I381" s="373">
        <v>1100000</v>
      </c>
      <c r="J381" s="373">
        <v>0</v>
      </c>
      <c r="K381" s="373">
        <v>0</v>
      </c>
      <c r="L381" s="373">
        <v>0</v>
      </c>
      <c r="M381" s="373">
        <v>1100000</v>
      </c>
      <c r="N381" s="37">
        <f t="shared" si="5"/>
        <v>7875000</v>
      </c>
    </row>
    <row r="382" spans="1:14" ht="54">
      <c r="A382" s="36" t="s">
        <v>1058</v>
      </c>
      <c r="B382" s="36"/>
      <c r="C382" s="35" t="s">
        <v>1057</v>
      </c>
      <c r="D382" s="393">
        <v>6775000</v>
      </c>
      <c r="E382" s="393">
        <v>0</v>
      </c>
      <c r="F382" s="393">
        <v>0</v>
      </c>
      <c r="G382" s="393">
        <v>0</v>
      </c>
      <c r="H382" s="393">
        <v>6775000</v>
      </c>
      <c r="I382" s="393">
        <v>1100000</v>
      </c>
      <c r="J382" s="393">
        <v>0</v>
      </c>
      <c r="K382" s="393">
        <v>0</v>
      </c>
      <c r="L382" s="393">
        <v>0</v>
      </c>
      <c r="M382" s="393">
        <v>1100000</v>
      </c>
      <c r="N382" s="34">
        <f t="shared" si="5"/>
        <v>7875000</v>
      </c>
    </row>
    <row r="383" spans="1:19" ht="25.5">
      <c r="A383" s="33" t="s">
        <v>1056</v>
      </c>
      <c r="B383" s="33" t="s">
        <v>608</v>
      </c>
      <c r="C383" s="32" t="s">
        <v>1055</v>
      </c>
      <c r="D383" s="381">
        <v>4900000</v>
      </c>
      <c r="E383" s="381">
        <v>0</v>
      </c>
      <c r="F383" s="381">
        <v>0</v>
      </c>
      <c r="G383" s="381">
        <v>0</v>
      </c>
      <c r="H383" s="381">
        <v>4900000</v>
      </c>
      <c r="I383" s="381">
        <v>0</v>
      </c>
      <c r="J383" s="381">
        <v>0</v>
      </c>
      <c r="K383" s="381">
        <v>0</v>
      </c>
      <c r="L383" s="381">
        <v>0</v>
      </c>
      <c r="M383" s="381">
        <v>0</v>
      </c>
      <c r="N383" s="31">
        <f t="shared" si="5"/>
        <v>4900000</v>
      </c>
      <c r="O383" s="30"/>
      <c r="P383" t="s">
        <v>1055</v>
      </c>
    </row>
    <row r="384" spans="1:19" ht="57" customHeight="1">
      <c r="A384" s="33" t="s">
        <v>1054</v>
      </c>
      <c r="B384" s="33" t="s">
        <v>411</v>
      </c>
      <c r="C384" s="32" t="s">
        <v>1053</v>
      </c>
      <c r="D384" s="381">
        <v>1700000</v>
      </c>
      <c r="E384" s="381">
        <v>0</v>
      </c>
      <c r="F384" s="381">
        <v>0</v>
      </c>
      <c r="G384" s="381">
        <v>0</v>
      </c>
      <c r="H384" s="381">
        <v>1700000</v>
      </c>
      <c r="I384" s="381">
        <v>0</v>
      </c>
      <c r="J384" s="381">
        <v>0</v>
      </c>
      <c r="K384" s="381">
        <v>0</v>
      </c>
      <c r="L384" s="381">
        <v>0</v>
      </c>
      <c r="M384" s="381">
        <v>0</v>
      </c>
      <c r="N384" s="31">
        <f t="shared" si="5"/>
        <v>1700000</v>
      </c>
      <c r="O384" s="30"/>
      <c r="P384" t="s">
        <v>1053</v>
      </c>
    </row>
    <row r="385" spans="1:19" ht="54.75" customHeight="1">
      <c r="A385" s="33" t="s">
        <v>1052</v>
      </c>
      <c r="B385" s="33" t="s">
        <v>411</v>
      </c>
      <c r="C385" s="32" t="s">
        <v>1051</v>
      </c>
      <c r="D385" s="375">
        <v>0</v>
      </c>
      <c r="E385" s="375">
        <v>0</v>
      </c>
      <c r="F385" s="375">
        <v>0</v>
      </c>
      <c r="G385" s="375">
        <v>0</v>
      </c>
      <c r="H385" s="375">
        <v>0</v>
      </c>
      <c r="I385" s="375">
        <v>0</v>
      </c>
      <c r="J385" s="375">
        <v>0</v>
      </c>
      <c r="K385" s="375">
        <v>0</v>
      </c>
      <c r="L385" s="375">
        <v>0</v>
      </c>
      <c r="M385" s="375">
        <v>0</v>
      </c>
      <c r="N385" s="31">
        <f t="shared" si="5"/>
        <v>0</v>
      </c>
      <c r="O385" s="30"/>
      <c r="P385" t="s">
        <v>1051</v>
      </c>
    </row>
    <row r="386" spans="1:19" ht="67.5" customHeight="1">
      <c r="A386" s="33" t="s">
        <v>1050</v>
      </c>
      <c r="B386" s="33" t="s">
        <v>411</v>
      </c>
      <c r="C386" s="32" t="s">
        <v>1049</v>
      </c>
      <c r="D386" s="31">
        <v>175000</v>
      </c>
      <c r="E386" s="31">
        <v>0</v>
      </c>
      <c r="F386" s="31">
        <v>0</v>
      </c>
      <c r="G386" s="31">
        <v>0</v>
      </c>
      <c r="H386" s="31">
        <v>175000</v>
      </c>
      <c r="I386" s="31">
        <v>1100000</v>
      </c>
      <c r="J386" s="31">
        <v>0</v>
      </c>
      <c r="K386" s="31">
        <v>0</v>
      </c>
      <c r="L386" s="31">
        <v>0</v>
      </c>
      <c r="M386" s="31">
        <v>1100000</v>
      </c>
      <c r="N386" s="31">
        <f t="shared" si="5"/>
        <v>1275000</v>
      </c>
      <c r="O386" s="30"/>
      <c r="P386" t="s">
        <v>1049</v>
      </c>
    </row>
    <row r="387" spans="1:14" ht="29.25" customHeight="1">
      <c r="A387" s="39" t="s">
        <v>1048</v>
      </c>
      <c r="B387" s="36"/>
      <c r="C387" s="38" t="s">
        <v>1047</v>
      </c>
      <c r="D387" s="370">
        <v>147655.5</v>
      </c>
      <c r="E387" s="370">
        <v>113465.1</v>
      </c>
      <c r="F387" s="370">
        <v>88106.5</v>
      </c>
      <c r="G387" s="370">
        <v>367.6</v>
      </c>
      <c r="H387" s="370">
        <v>34190.4</v>
      </c>
      <c r="I387" s="370">
        <v>0</v>
      </c>
      <c r="J387" s="370">
        <v>0</v>
      </c>
      <c r="K387" s="370">
        <v>0</v>
      </c>
      <c r="L387" s="370">
        <v>0</v>
      </c>
      <c r="M387" s="370">
        <v>0</v>
      </c>
      <c r="N387" s="37">
        <f t="shared" si="5"/>
        <v>147655.5</v>
      </c>
    </row>
    <row r="388" spans="1:14" ht="27">
      <c r="A388" s="36" t="s">
        <v>1046</v>
      </c>
      <c r="B388" s="36"/>
      <c r="C388" s="35" t="s">
        <v>1045</v>
      </c>
      <c r="D388" s="393">
        <v>147655.5</v>
      </c>
      <c r="E388" s="393">
        <v>113465.1</v>
      </c>
      <c r="F388" s="393">
        <v>88106.5</v>
      </c>
      <c r="G388" s="393">
        <v>367.6</v>
      </c>
      <c r="H388" s="393">
        <v>34190.4</v>
      </c>
      <c r="I388" s="393">
        <v>0</v>
      </c>
      <c r="J388" s="393">
        <v>0</v>
      </c>
      <c r="K388" s="393">
        <v>0</v>
      </c>
      <c r="L388" s="393">
        <v>0</v>
      </c>
      <c r="M388" s="393">
        <v>0</v>
      </c>
      <c r="N388" s="34">
        <f t="shared" si="5"/>
        <v>147655.5</v>
      </c>
    </row>
    <row r="389" spans="1:19" ht="27" customHeight="1">
      <c r="A389" s="33" t="s">
        <v>1044</v>
      </c>
      <c r="B389" s="33" t="s">
        <v>608</v>
      </c>
      <c r="C389" s="32" t="s">
        <v>1043</v>
      </c>
      <c r="D389" s="381">
        <v>116852.5</v>
      </c>
      <c r="E389" s="381">
        <v>111465.1</v>
      </c>
      <c r="F389" s="381">
        <v>88106.5</v>
      </c>
      <c r="G389" s="381">
        <v>367.6</v>
      </c>
      <c r="H389" s="381">
        <v>5387.4</v>
      </c>
      <c r="I389" s="381">
        <v>0</v>
      </c>
      <c r="J389" s="381">
        <v>0</v>
      </c>
      <c r="K389" s="381">
        <v>0</v>
      </c>
      <c r="L389" s="381">
        <v>0</v>
      </c>
      <c r="M389" s="381">
        <v>0</v>
      </c>
      <c r="N389" s="31">
        <f t="shared" si="5"/>
        <v>116852.5</v>
      </c>
      <c r="O389" s="30"/>
      <c r="P389" t="s">
        <v>1043</v>
      </c>
    </row>
    <row r="390" spans="1:19" ht="20.25" customHeight="1">
      <c r="A390" s="33" t="s">
        <v>1042</v>
      </c>
      <c r="B390" s="33" t="s">
        <v>608</v>
      </c>
      <c r="C390" s="32" t="s">
        <v>1041</v>
      </c>
      <c r="D390" s="31">
        <v>30803</v>
      </c>
      <c r="E390" s="31">
        <v>2000</v>
      </c>
      <c r="F390" s="31">
        <v>0</v>
      </c>
      <c r="G390" s="31">
        <v>0</v>
      </c>
      <c r="H390" s="31">
        <v>28803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f t="shared" si="5"/>
        <v>30803</v>
      </c>
      <c r="O390" s="30"/>
      <c r="P390" t="s">
        <v>1041</v>
      </c>
    </row>
    <row r="391" spans="1:14" ht="57" customHeight="1">
      <c r="A391" s="39" t="s">
        <v>1040</v>
      </c>
      <c r="B391" s="36"/>
      <c r="C391" s="38" t="s">
        <v>1038</v>
      </c>
      <c r="D391" s="37">
        <v>73580</v>
      </c>
      <c r="E391" s="37">
        <v>0</v>
      </c>
      <c r="F391" s="37">
        <v>0</v>
      </c>
      <c r="G391" s="37">
        <v>0</v>
      </c>
      <c r="H391" s="37">
        <v>73580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f t="shared" si="5"/>
        <v>73580</v>
      </c>
    </row>
    <row r="392" spans="1:14" ht="54">
      <c r="A392" s="36" t="s">
        <v>1039</v>
      </c>
      <c r="B392" s="36"/>
      <c r="C392" s="35" t="s">
        <v>1038</v>
      </c>
      <c r="D392" s="34">
        <v>73580</v>
      </c>
      <c r="E392" s="34">
        <v>0</v>
      </c>
      <c r="F392" s="34">
        <v>0</v>
      </c>
      <c r="G392" s="34">
        <v>0</v>
      </c>
      <c r="H392" s="34">
        <v>73580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f aca="true" t="shared" si="6" ref="N392:N473">I392+D392</f>
        <v>73580</v>
      </c>
    </row>
    <row r="393" spans="1:19" ht="18.75" customHeight="1">
      <c r="A393" s="33" t="s">
        <v>1037</v>
      </c>
      <c r="B393" s="33" t="s">
        <v>608</v>
      </c>
      <c r="C393" s="32" t="s">
        <v>1036</v>
      </c>
      <c r="D393" s="31">
        <v>73580</v>
      </c>
      <c r="E393" s="31">
        <v>0</v>
      </c>
      <c r="F393" s="31">
        <v>0</v>
      </c>
      <c r="G393" s="31">
        <v>0</v>
      </c>
      <c r="H393" s="31">
        <v>73580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f t="shared" si="6"/>
        <v>73580</v>
      </c>
      <c r="O393" s="30"/>
      <c r="P393" t="s">
        <v>1036</v>
      </c>
    </row>
    <row r="394" spans="1:14" ht="27.75" customHeight="1">
      <c r="A394" s="39" t="s">
        <v>1035</v>
      </c>
      <c r="B394" s="36"/>
      <c r="C394" s="38" t="s">
        <v>1034</v>
      </c>
      <c r="D394" s="370">
        <v>456125.80000000005</v>
      </c>
      <c r="E394" s="370">
        <v>308007.1</v>
      </c>
      <c r="F394" s="370">
        <v>216061.59999999998</v>
      </c>
      <c r="G394" s="370">
        <v>13188.9</v>
      </c>
      <c r="H394" s="370">
        <v>148118.7</v>
      </c>
      <c r="I394" s="370">
        <v>3527466.7</v>
      </c>
      <c r="J394" s="370">
        <v>430540.1</v>
      </c>
      <c r="K394" s="370">
        <v>184791.4</v>
      </c>
      <c r="L394" s="370">
        <v>4618</v>
      </c>
      <c r="M394" s="370">
        <v>3096926.6</v>
      </c>
      <c r="N394" s="37">
        <f t="shared" si="6"/>
        <v>3983592.5</v>
      </c>
    </row>
    <row r="395" spans="1:14" ht="27">
      <c r="A395" s="36" t="s">
        <v>1033</v>
      </c>
      <c r="B395" s="36"/>
      <c r="C395" s="35" t="s">
        <v>1032</v>
      </c>
      <c r="D395" s="393">
        <v>155848.7</v>
      </c>
      <c r="E395" s="393">
        <v>116809</v>
      </c>
      <c r="F395" s="393">
        <v>69997.6</v>
      </c>
      <c r="G395" s="393">
        <v>7374.6</v>
      </c>
      <c r="H395" s="393">
        <v>39039.7</v>
      </c>
      <c r="I395" s="393">
        <v>14300</v>
      </c>
      <c r="J395" s="393">
        <v>0</v>
      </c>
      <c r="K395" s="393">
        <v>0</v>
      </c>
      <c r="L395" s="393">
        <v>0</v>
      </c>
      <c r="M395" s="393">
        <v>14300</v>
      </c>
      <c r="N395" s="34">
        <f t="shared" si="6"/>
        <v>170148.7</v>
      </c>
    </row>
    <row r="396" spans="1:19" ht="32.25" customHeight="1">
      <c r="A396" s="33" t="s">
        <v>1031</v>
      </c>
      <c r="B396" s="33" t="s">
        <v>1030</v>
      </c>
      <c r="C396" s="32" t="s">
        <v>1029</v>
      </c>
      <c r="D396" s="381">
        <v>116809</v>
      </c>
      <c r="E396" s="381">
        <v>116809</v>
      </c>
      <c r="F396" s="381">
        <v>69997.6</v>
      </c>
      <c r="G396" s="381">
        <v>7374.6</v>
      </c>
      <c r="H396" s="381">
        <v>0</v>
      </c>
      <c r="I396" s="381">
        <v>0</v>
      </c>
      <c r="J396" s="381">
        <v>0</v>
      </c>
      <c r="K396" s="381">
        <v>0</v>
      </c>
      <c r="L396" s="381">
        <v>0</v>
      </c>
      <c r="M396" s="381">
        <v>0</v>
      </c>
      <c r="N396" s="31">
        <f t="shared" si="6"/>
        <v>116809</v>
      </c>
      <c r="O396" s="30"/>
      <c r="P396" t="s">
        <v>1029</v>
      </c>
    </row>
    <row r="397" spans="1:19" ht="29.25" customHeight="1">
      <c r="A397" s="33" t="s">
        <v>1028</v>
      </c>
      <c r="B397" s="33" t="s">
        <v>1021</v>
      </c>
      <c r="C397" s="32" t="s">
        <v>1027</v>
      </c>
      <c r="D397" s="375">
        <v>39039.7</v>
      </c>
      <c r="E397" s="375">
        <v>0</v>
      </c>
      <c r="F397" s="375">
        <v>0</v>
      </c>
      <c r="G397" s="375">
        <v>0</v>
      </c>
      <c r="H397" s="375">
        <v>39039.7</v>
      </c>
      <c r="I397" s="375">
        <v>0</v>
      </c>
      <c r="J397" s="375">
        <v>0</v>
      </c>
      <c r="K397" s="375">
        <v>0</v>
      </c>
      <c r="L397" s="375">
        <v>0</v>
      </c>
      <c r="M397" s="375">
        <v>0</v>
      </c>
      <c r="N397" s="31">
        <f t="shared" si="6"/>
        <v>39039.7</v>
      </c>
      <c r="O397" s="30"/>
      <c r="P397" t="s">
        <v>1027</v>
      </c>
    </row>
    <row r="398" spans="1:19" ht="38.25">
      <c r="A398" s="33" t="s">
        <v>1026</v>
      </c>
      <c r="B398" s="33" t="s">
        <v>623</v>
      </c>
      <c r="C398" s="32" t="s">
        <v>1025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14300</v>
      </c>
      <c r="J398" s="31">
        <v>0</v>
      </c>
      <c r="K398" s="31">
        <v>0</v>
      </c>
      <c r="L398" s="31">
        <v>0</v>
      </c>
      <c r="M398" s="31">
        <v>14300</v>
      </c>
      <c r="N398" s="31">
        <f t="shared" si="6"/>
        <v>14300</v>
      </c>
      <c r="O398" s="30"/>
      <c r="P398" t="s">
        <v>1025</v>
      </c>
    </row>
    <row r="399" spans="1:14" ht="27">
      <c r="A399" s="36" t="s">
        <v>1024</v>
      </c>
      <c r="B399" s="36"/>
      <c r="C399" s="35" t="s">
        <v>1023</v>
      </c>
      <c r="D399" s="401">
        <v>51865.7</v>
      </c>
      <c r="E399" s="401">
        <v>51865.7</v>
      </c>
      <c r="F399" s="401">
        <v>39973.4</v>
      </c>
      <c r="G399" s="401">
        <v>1084</v>
      </c>
      <c r="H399" s="401">
        <v>0</v>
      </c>
      <c r="I399" s="401">
        <v>0</v>
      </c>
      <c r="J399" s="401">
        <v>0</v>
      </c>
      <c r="K399" s="401">
        <v>0</v>
      </c>
      <c r="L399" s="401">
        <v>0</v>
      </c>
      <c r="M399" s="401">
        <v>0</v>
      </c>
      <c r="N399" s="34">
        <f t="shared" si="6"/>
        <v>51865.7</v>
      </c>
    </row>
    <row r="400" spans="1:19" ht="25.5">
      <c r="A400" s="33" t="s">
        <v>1022</v>
      </c>
      <c r="B400" s="33" t="s">
        <v>1021</v>
      </c>
      <c r="C400" s="32" t="s">
        <v>1020</v>
      </c>
      <c r="D400" s="381">
        <v>51865.7</v>
      </c>
      <c r="E400" s="381">
        <v>51865.7</v>
      </c>
      <c r="F400" s="381">
        <v>39973.4</v>
      </c>
      <c r="G400" s="381">
        <v>1084</v>
      </c>
      <c r="H400" s="381">
        <v>0</v>
      </c>
      <c r="I400" s="381">
        <v>0</v>
      </c>
      <c r="J400" s="381">
        <v>0</v>
      </c>
      <c r="K400" s="381">
        <v>0</v>
      </c>
      <c r="L400" s="381">
        <v>0</v>
      </c>
      <c r="M400" s="381">
        <v>0</v>
      </c>
      <c r="N400" s="31">
        <f t="shared" si="6"/>
        <v>51865.7</v>
      </c>
      <c r="O400" s="30"/>
      <c r="P400" t="s">
        <v>1020</v>
      </c>
    </row>
    <row r="401" spans="1:14" ht="40.5">
      <c r="A401" s="36" t="s">
        <v>1019</v>
      </c>
      <c r="B401" s="36"/>
      <c r="C401" s="35" t="s">
        <v>1018</v>
      </c>
      <c r="D401" s="400">
        <v>110779.8</v>
      </c>
      <c r="E401" s="400">
        <v>10779.8</v>
      </c>
      <c r="F401" s="400">
        <v>8655.2</v>
      </c>
      <c r="G401" s="400">
        <v>145.4</v>
      </c>
      <c r="H401" s="400">
        <v>100000</v>
      </c>
      <c r="I401" s="400">
        <v>3167566.7</v>
      </c>
      <c r="J401" s="400">
        <v>91015.1</v>
      </c>
      <c r="K401" s="400">
        <v>0</v>
      </c>
      <c r="L401" s="400">
        <v>0</v>
      </c>
      <c r="M401" s="400">
        <v>3076551.6</v>
      </c>
      <c r="N401" s="34">
        <f t="shared" si="6"/>
        <v>3278346.5</v>
      </c>
    </row>
    <row r="402" spans="1:19" ht="29.25" customHeight="1">
      <c r="A402" s="33" t="s">
        <v>1017</v>
      </c>
      <c r="B402" s="33" t="s">
        <v>784</v>
      </c>
      <c r="C402" s="32" t="s">
        <v>1016</v>
      </c>
      <c r="D402" s="375">
        <v>10779.8</v>
      </c>
      <c r="E402" s="375">
        <v>10779.8</v>
      </c>
      <c r="F402" s="375">
        <v>8655.2</v>
      </c>
      <c r="G402" s="375">
        <v>145.4</v>
      </c>
      <c r="H402" s="375">
        <v>0</v>
      </c>
      <c r="I402" s="375">
        <v>0</v>
      </c>
      <c r="J402" s="375">
        <v>0</v>
      </c>
      <c r="K402" s="375">
        <v>0</v>
      </c>
      <c r="L402" s="375">
        <v>0</v>
      </c>
      <c r="M402" s="375">
        <v>0</v>
      </c>
      <c r="N402" s="31">
        <f t="shared" si="6"/>
        <v>10779.8</v>
      </c>
      <c r="O402" s="30"/>
      <c r="P402" t="s">
        <v>1016</v>
      </c>
    </row>
    <row r="403" spans="1:19" ht="42" customHeight="1">
      <c r="A403" s="33" t="s">
        <v>1015</v>
      </c>
      <c r="B403" s="33" t="s">
        <v>980</v>
      </c>
      <c r="C403" s="32" t="s">
        <v>1014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3167566.7</v>
      </c>
      <c r="J403" s="31">
        <v>91015.1</v>
      </c>
      <c r="K403" s="31">
        <v>0</v>
      </c>
      <c r="L403" s="31">
        <v>0</v>
      </c>
      <c r="M403" s="31">
        <v>3076551.6</v>
      </c>
      <c r="N403" s="31">
        <f t="shared" si="6"/>
        <v>3167566.7</v>
      </c>
      <c r="O403" s="30"/>
      <c r="P403" t="s">
        <v>1014</v>
      </c>
    </row>
    <row r="404" spans="1:19" ht="44.25" customHeight="1">
      <c r="A404" s="33" t="s">
        <v>1013</v>
      </c>
      <c r="B404" s="33" t="s">
        <v>1008</v>
      </c>
      <c r="C404" s="32" t="s">
        <v>1012</v>
      </c>
      <c r="D404" s="381">
        <v>100000</v>
      </c>
      <c r="E404" s="381">
        <v>0</v>
      </c>
      <c r="F404" s="381">
        <v>0</v>
      </c>
      <c r="G404" s="381">
        <v>0</v>
      </c>
      <c r="H404" s="381">
        <v>100000</v>
      </c>
      <c r="I404" s="381">
        <v>0</v>
      </c>
      <c r="J404" s="381">
        <v>0</v>
      </c>
      <c r="K404" s="381">
        <v>0</v>
      </c>
      <c r="L404" s="381">
        <v>0</v>
      </c>
      <c r="M404" s="381">
        <v>0</v>
      </c>
      <c r="N404" s="31">
        <f t="shared" si="6"/>
        <v>100000</v>
      </c>
      <c r="O404" s="30"/>
      <c r="P404" t="s">
        <v>1012</v>
      </c>
    </row>
    <row r="405" spans="1:14" ht="17.25" customHeight="1">
      <c r="A405" s="36" t="s">
        <v>1011</v>
      </c>
      <c r="B405" s="36"/>
      <c r="C405" s="35" t="s">
        <v>1010</v>
      </c>
      <c r="D405" s="34">
        <v>0</v>
      </c>
      <c r="E405" s="34">
        <v>0</v>
      </c>
      <c r="F405" s="34">
        <v>0</v>
      </c>
      <c r="G405" s="34">
        <v>0</v>
      </c>
      <c r="H405" s="34">
        <v>0</v>
      </c>
      <c r="I405" s="34">
        <v>345600</v>
      </c>
      <c r="J405" s="34">
        <v>339525</v>
      </c>
      <c r="K405" s="34">
        <v>184791.4</v>
      </c>
      <c r="L405" s="34">
        <v>4618</v>
      </c>
      <c r="M405" s="34">
        <v>6075</v>
      </c>
      <c r="N405" s="34">
        <f t="shared" si="6"/>
        <v>345600</v>
      </c>
    </row>
    <row r="406" spans="1:19" ht="31.5" customHeight="1">
      <c r="A406" s="33" t="s">
        <v>1009</v>
      </c>
      <c r="B406" s="33" t="s">
        <v>1008</v>
      </c>
      <c r="C406" s="32" t="s">
        <v>1007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345600</v>
      </c>
      <c r="J406" s="31">
        <v>339525</v>
      </c>
      <c r="K406" s="31">
        <v>184791.4</v>
      </c>
      <c r="L406" s="31">
        <v>4618</v>
      </c>
      <c r="M406" s="31">
        <v>6075</v>
      </c>
      <c r="N406" s="31">
        <f t="shared" si="6"/>
        <v>345600</v>
      </c>
      <c r="O406" s="30"/>
      <c r="P406" t="s">
        <v>1007</v>
      </c>
    </row>
    <row r="407" spans="1:14" ht="27">
      <c r="A407" s="36" t="s">
        <v>1006</v>
      </c>
      <c r="B407" s="36"/>
      <c r="C407" s="35" t="s">
        <v>1005</v>
      </c>
      <c r="D407" s="400">
        <v>137631.6</v>
      </c>
      <c r="E407" s="400">
        <v>128552.6</v>
      </c>
      <c r="F407" s="400">
        <v>97435.4</v>
      </c>
      <c r="G407" s="400">
        <v>4584.9</v>
      </c>
      <c r="H407" s="400">
        <v>9079</v>
      </c>
      <c r="I407" s="400">
        <v>0</v>
      </c>
      <c r="J407" s="400">
        <v>0</v>
      </c>
      <c r="K407" s="400">
        <v>0</v>
      </c>
      <c r="L407" s="400">
        <v>0</v>
      </c>
      <c r="M407" s="400">
        <v>0</v>
      </c>
      <c r="N407" s="34">
        <f t="shared" si="6"/>
        <v>137631.6</v>
      </c>
    </row>
    <row r="408" spans="1:19" ht="29.25" customHeight="1">
      <c r="A408" s="33" t="s">
        <v>1004</v>
      </c>
      <c r="B408" s="33" t="s">
        <v>1003</v>
      </c>
      <c r="C408" s="32" t="s">
        <v>1002</v>
      </c>
      <c r="D408" s="381">
        <v>137631.6</v>
      </c>
      <c r="E408" s="381">
        <v>128552.6</v>
      </c>
      <c r="F408" s="381">
        <v>97435.4</v>
      </c>
      <c r="G408" s="381">
        <v>4584.9</v>
      </c>
      <c r="H408" s="381">
        <v>9079</v>
      </c>
      <c r="I408" s="381">
        <v>0</v>
      </c>
      <c r="J408" s="381">
        <v>0</v>
      </c>
      <c r="K408" s="381">
        <v>0</v>
      </c>
      <c r="L408" s="381">
        <v>0</v>
      </c>
      <c r="M408" s="381">
        <v>0</v>
      </c>
      <c r="N408" s="31">
        <f t="shared" si="6"/>
        <v>137631.6</v>
      </c>
      <c r="O408" s="30"/>
      <c r="P408" t="s">
        <v>1002</v>
      </c>
    </row>
    <row r="409" spans="1:14" ht="31.5" customHeight="1">
      <c r="A409" s="39" t="s">
        <v>1001</v>
      </c>
      <c r="B409" s="36"/>
      <c r="C409" s="38" t="s">
        <v>1000</v>
      </c>
      <c r="D409" s="373">
        <v>864140.1</v>
      </c>
      <c r="E409" s="373">
        <v>69140.1</v>
      </c>
      <c r="F409" s="373">
        <v>47889.1</v>
      </c>
      <c r="G409" s="373">
        <v>1747.3</v>
      </c>
      <c r="H409" s="373">
        <v>795000</v>
      </c>
      <c r="I409" s="373">
        <v>44348434.099999994</v>
      </c>
      <c r="J409" s="373">
        <v>5687917.899999999</v>
      </c>
      <c r="K409" s="373">
        <v>0</v>
      </c>
      <c r="L409" s="373">
        <v>0</v>
      </c>
      <c r="M409" s="373">
        <v>38660516.2</v>
      </c>
      <c r="N409" s="37">
        <f t="shared" si="6"/>
        <v>45212574.199999996</v>
      </c>
    </row>
    <row r="410" spans="1:14" ht="28.5" customHeight="1">
      <c r="A410" s="36" t="s">
        <v>999</v>
      </c>
      <c r="B410" s="36"/>
      <c r="C410" s="35" t="s">
        <v>998</v>
      </c>
      <c r="D410" s="393">
        <v>864140.1</v>
      </c>
      <c r="E410" s="393">
        <v>69140.1</v>
      </c>
      <c r="F410" s="393">
        <v>47889.1</v>
      </c>
      <c r="G410" s="393">
        <v>1747.3</v>
      </c>
      <c r="H410" s="393">
        <v>795000</v>
      </c>
      <c r="I410" s="393">
        <v>44348434.099999994</v>
      </c>
      <c r="J410" s="393">
        <v>5687917.899999999</v>
      </c>
      <c r="K410" s="393">
        <v>0</v>
      </c>
      <c r="L410" s="393">
        <v>0</v>
      </c>
      <c r="M410" s="393">
        <v>38660516.2</v>
      </c>
      <c r="N410" s="34">
        <f t="shared" si="6"/>
        <v>45212574.199999996</v>
      </c>
    </row>
    <row r="411" spans="1:19" ht="45.75" customHeight="1">
      <c r="A411" s="33" t="s">
        <v>997</v>
      </c>
      <c r="B411" s="33" t="s">
        <v>980</v>
      </c>
      <c r="C411" s="32" t="s">
        <v>996</v>
      </c>
      <c r="D411" s="381">
        <v>69140.1</v>
      </c>
      <c r="E411" s="381">
        <v>69140.1</v>
      </c>
      <c r="F411" s="381">
        <v>47889.1</v>
      </c>
      <c r="G411" s="381">
        <v>1747.3</v>
      </c>
      <c r="H411" s="381">
        <v>0</v>
      </c>
      <c r="I411" s="381">
        <v>0</v>
      </c>
      <c r="J411" s="381">
        <v>0</v>
      </c>
      <c r="K411" s="381">
        <v>0</v>
      </c>
      <c r="L411" s="381">
        <v>0</v>
      </c>
      <c r="M411" s="381">
        <v>0</v>
      </c>
      <c r="N411" s="31">
        <f t="shared" si="6"/>
        <v>69140.1</v>
      </c>
      <c r="O411" s="30"/>
      <c r="P411" t="s">
        <v>996</v>
      </c>
    </row>
    <row r="412" spans="1:19" ht="48" customHeight="1">
      <c r="A412" s="33" t="s">
        <v>995</v>
      </c>
      <c r="B412" s="33" t="s">
        <v>980</v>
      </c>
      <c r="C412" s="32" t="s">
        <v>994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38010800.8</v>
      </c>
      <c r="J412" s="31">
        <v>76609.6</v>
      </c>
      <c r="K412" s="31">
        <v>0</v>
      </c>
      <c r="L412" s="31">
        <v>0</v>
      </c>
      <c r="M412" s="31">
        <v>37934191.2</v>
      </c>
      <c r="N412" s="31">
        <f t="shared" si="6"/>
        <v>38010800.8</v>
      </c>
      <c r="O412" s="30"/>
      <c r="P412" t="s">
        <v>994</v>
      </c>
    </row>
    <row r="413" spans="1:19" ht="69.75" customHeight="1">
      <c r="A413" s="33" t="s">
        <v>993</v>
      </c>
      <c r="B413" s="33" t="s">
        <v>980</v>
      </c>
      <c r="C413" s="32" t="s">
        <v>992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5610633.3</v>
      </c>
      <c r="J413" s="31">
        <v>5610633.3</v>
      </c>
      <c r="K413" s="31">
        <v>0</v>
      </c>
      <c r="L413" s="31">
        <v>0</v>
      </c>
      <c r="M413" s="31">
        <v>0</v>
      </c>
      <c r="N413" s="31">
        <f t="shared" si="6"/>
        <v>5610633.3</v>
      </c>
      <c r="O413" s="30"/>
      <c r="P413" t="s">
        <v>992</v>
      </c>
    </row>
    <row r="414" spans="1:19" ht="19.5" customHeight="1">
      <c r="A414" s="33" t="s">
        <v>991</v>
      </c>
      <c r="B414" s="33" t="s">
        <v>980</v>
      </c>
      <c r="C414" s="32" t="s">
        <v>990</v>
      </c>
      <c r="D414" s="31">
        <v>500000</v>
      </c>
      <c r="E414" s="31">
        <v>0</v>
      </c>
      <c r="F414" s="31">
        <v>0</v>
      </c>
      <c r="G414" s="31">
        <v>0</v>
      </c>
      <c r="H414" s="31">
        <v>500000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f t="shared" si="6"/>
        <v>500000</v>
      </c>
      <c r="O414" s="30"/>
      <c r="P414" t="s">
        <v>990</v>
      </c>
    </row>
    <row r="415" spans="1:19" ht="96.75" customHeight="1">
      <c r="A415" s="33" t="s">
        <v>989</v>
      </c>
      <c r="B415" s="33" t="s">
        <v>980</v>
      </c>
      <c r="C415" s="32" t="s">
        <v>5281</v>
      </c>
      <c r="D415" s="31">
        <v>90000</v>
      </c>
      <c r="E415" s="31">
        <v>0</v>
      </c>
      <c r="F415" s="31">
        <v>0</v>
      </c>
      <c r="G415" s="31">
        <v>0</v>
      </c>
      <c r="H415" s="31">
        <v>90000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f t="shared" si="6"/>
        <v>90000</v>
      </c>
      <c r="O415" s="30"/>
      <c r="P415" t="s">
        <v>988</v>
      </c>
    </row>
    <row r="416" spans="1:19" ht="46.5" customHeight="1">
      <c r="A416" s="33" t="s">
        <v>987</v>
      </c>
      <c r="B416" s="33" t="s">
        <v>980</v>
      </c>
      <c r="C416" s="32" t="s">
        <v>986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200000</v>
      </c>
      <c r="J416" s="31">
        <v>0</v>
      </c>
      <c r="K416" s="31">
        <v>0</v>
      </c>
      <c r="L416" s="31">
        <v>0</v>
      </c>
      <c r="M416" s="31">
        <v>200000</v>
      </c>
      <c r="N416" s="31">
        <f t="shared" si="6"/>
        <v>200000</v>
      </c>
      <c r="O416" s="30"/>
      <c r="P416" t="s">
        <v>986</v>
      </c>
    </row>
    <row r="417" spans="1:19" ht="45" customHeight="1">
      <c r="A417" s="33" t="s">
        <v>985</v>
      </c>
      <c r="B417" s="33" t="s">
        <v>980</v>
      </c>
      <c r="C417" s="32" t="s">
        <v>984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27000</v>
      </c>
      <c r="J417" s="31">
        <v>675</v>
      </c>
      <c r="K417" s="31">
        <v>0</v>
      </c>
      <c r="L417" s="31">
        <v>0</v>
      </c>
      <c r="M417" s="31">
        <v>26325</v>
      </c>
      <c r="N417" s="31">
        <f t="shared" si="6"/>
        <v>27000</v>
      </c>
      <c r="O417" s="30"/>
      <c r="P417" t="s">
        <v>984</v>
      </c>
    </row>
    <row r="418" spans="1:19" ht="57.75" customHeight="1">
      <c r="A418" s="33" t="s">
        <v>983</v>
      </c>
      <c r="B418" s="33" t="s">
        <v>980</v>
      </c>
      <c r="C418" s="32" t="s">
        <v>982</v>
      </c>
      <c r="D418" s="381">
        <v>205000</v>
      </c>
      <c r="E418" s="381">
        <v>0</v>
      </c>
      <c r="F418" s="381">
        <v>0</v>
      </c>
      <c r="G418" s="381">
        <v>0</v>
      </c>
      <c r="H418" s="381">
        <v>205000</v>
      </c>
      <c r="I418" s="381">
        <v>100000</v>
      </c>
      <c r="J418" s="381">
        <v>0</v>
      </c>
      <c r="K418" s="381">
        <v>0</v>
      </c>
      <c r="L418" s="381">
        <v>0</v>
      </c>
      <c r="M418" s="381">
        <v>100000</v>
      </c>
      <c r="N418" s="31">
        <f t="shared" si="6"/>
        <v>305000</v>
      </c>
      <c r="O418" s="30"/>
      <c r="P418" t="s">
        <v>982</v>
      </c>
    </row>
    <row r="419" spans="1:19" ht="80.25" customHeight="1">
      <c r="A419" s="33" t="s">
        <v>981</v>
      </c>
      <c r="B419" s="33" t="s">
        <v>980</v>
      </c>
      <c r="C419" s="32" t="s">
        <v>979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400000</v>
      </c>
      <c r="J419" s="31">
        <v>0</v>
      </c>
      <c r="K419" s="31">
        <v>0</v>
      </c>
      <c r="L419" s="31">
        <v>0</v>
      </c>
      <c r="M419" s="31">
        <v>400000</v>
      </c>
      <c r="N419" s="31">
        <f t="shared" si="6"/>
        <v>400000</v>
      </c>
      <c r="O419" s="30"/>
      <c r="P419" t="s">
        <v>979</v>
      </c>
    </row>
    <row r="420" spans="1:14" ht="45" customHeight="1">
      <c r="A420" s="39" t="s">
        <v>978</v>
      </c>
      <c r="B420" s="36"/>
      <c r="C420" s="38" t="s">
        <v>977</v>
      </c>
      <c r="D420" s="370">
        <v>0</v>
      </c>
      <c r="E420" s="370">
        <v>0</v>
      </c>
      <c r="F420" s="370">
        <v>0</v>
      </c>
      <c r="G420" s="370">
        <v>0</v>
      </c>
      <c r="H420" s="370">
        <v>0</v>
      </c>
      <c r="I420" s="370">
        <v>0</v>
      </c>
      <c r="J420" s="370">
        <v>0</v>
      </c>
      <c r="K420" s="370">
        <v>0</v>
      </c>
      <c r="L420" s="370">
        <v>0</v>
      </c>
      <c r="M420" s="370">
        <v>0</v>
      </c>
      <c r="N420" s="37">
        <f t="shared" si="6"/>
        <v>0</v>
      </c>
    </row>
    <row r="421" spans="1:14" ht="40.5">
      <c r="A421" s="36" t="s">
        <v>976</v>
      </c>
      <c r="B421" s="36"/>
      <c r="C421" s="35" t="s">
        <v>975</v>
      </c>
      <c r="D421" s="393">
        <v>0</v>
      </c>
      <c r="E421" s="393">
        <v>0</v>
      </c>
      <c r="F421" s="393">
        <v>0</v>
      </c>
      <c r="G421" s="393">
        <v>0</v>
      </c>
      <c r="H421" s="393">
        <v>0</v>
      </c>
      <c r="I421" s="393">
        <v>0</v>
      </c>
      <c r="J421" s="393">
        <v>0</v>
      </c>
      <c r="K421" s="393">
        <v>0</v>
      </c>
      <c r="L421" s="393">
        <v>0</v>
      </c>
      <c r="M421" s="393">
        <v>0</v>
      </c>
      <c r="N421" s="34">
        <f t="shared" si="6"/>
        <v>0</v>
      </c>
    </row>
    <row r="422" spans="1:19" ht="82.5" customHeight="1">
      <c r="A422" s="33" t="s">
        <v>974</v>
      </c>
      <c r="B422" s="33" t="s">
        <v>411</v>
      </c>
      <c r="C422" s="32" t="s">
        <v>973</v>
      </c>
      <c r="D422" s="381">
        <v>0</v>
      </c>
      <c r="E422" s="381">
        <v>0</v>
      </c>
      <c r="F422" s="381">
        <v>0</v>
      </c>
      <c r="G422" s="381">
        <v>0</v>
      </c>
      <c r="H422" s="381">
        <v>0</v>
      </c>
      <c r="I422" s="381">
        <v>0</v>
      </c>
      <c r="J422" s="381">
        <v>0</v>
      </c>
      <c r="K422" s="381">
        <v>0</v>
      </c>
      <c r="L422" s="381">
        <v>0</v>
      </c>
      <c r="M422" s="381">
        <v>0</v>
      </c>
      <c r="N422" s="31">
        <f t="shared" si="6"/>
        <v>0</v>
      </c>
      <c r="O422" s="30"/>
      <c r="P422" t="s">
        <v>973</v>
      </c>
    </row>
    <row r="423" spans="1:14" ht="45" customHeight="1">
      <c r="A423" s="39" t="s">
        <v>972</v>
      </c>
      <c r="B423" s="36"/>
      <c r="C423" s="38" t="s">
        <v>970</v>
      </c>
      <c r="D423" s="373">
        <v>95000</v>
      </c>
      <c r="E423" s="373">
        <v>0</v>
      </c>
      <c r="F423" s="373">
        <v>0</v>
      </c>
      <c r="G423" s="373">
        <v>0</v>
      </c>
      <c r="H423" s="373">
        <v>95000</v>
      </c>
      <c r="I423" s="373">
        <v>22172967.2</v>
      </c>
      <c r="J423" s="373">
        <v>3990860.6</v>
      </c>
      <c r="K423" s="373">
        <v>0</v>
      </c>
      <c r="L423" s="373">
        <v>0</v>
      </c>
      <c r="M423" s="373">
        <v>18182106.6</v>
      </c>
      <c r="N423" s="37">
        <f t="shared" si="6"/>
        <v>22267967.2</v>
      </c>
    </row>
    <row r="424" spans="1:14" ht="40.5">
      <c r="A424" s="36" t="s">
        <v>971</v>
      </c>
      <c r="B424" s="36"/>
      <c r="C424" s="35" t="s">
        <v>970</v>
      </c>
      <c r="D424" s="373">
        <v>95000</v>
      </c>
      <c r="E424" s="373">
        <v>0</v>
      </c>
      <c r="F424" s="373">
        <v>0</v>
      </c>
      <c r="G424" s="373">
        <v>0</v>
      </c>
      <c r="H424" s="373">
        <v>95000</v>
      </c>
      <c r="I424" s="373">
        <v>22172967.2</v>
      </c>
      <c r="J424" s="373">
        <v>3990860.6</v>
      </c>
      <c r="K424" s="373">
        <v>0</v>
      </c>
      <c r="L424" s="373">
        <v>0</v>
      </c>
      <c r="M424" s="373">
        <v>18182106.6</v>
      </c>
      <c r="N424" s="34">
        <f t="shared" si="6"/>
        <v>22267967.2</v>
      </c>
    </row>
    <row r="425" spans="1:19" ht="102">
      <c r="A425" s="33" t="s">
        <v>969</v>
      </c>
      <c r="B425" s="33" t="s">
        <v>411</v>
      </c>
      <c r="C425" s="32" t="s">
        <v>968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22172967.2</v>
      </c>
      <c r="J425" s="31">
        <v>3990860.6</v>
      </c>
      <c r="K425" s="31">
        <v>0</v>
      </c>
      <c r="L425" s="31">
        <v>0</v>
      </c>
      <c r="M425" s="31">
        <v>18182106.6</v>
      </c>
      <c r="N425" s="31">
        <f t="shared" si="6"/>
        <v>22172967.2</v>
      </c>
      <c r="O425" s="30"/>
      <c r="P425" t="s">
        <v>968</v>
      </c>
    </row>
    <row r="426" spans="1:15" ht="102">
      <c r="A426" s="382" t="s">
        <v>5295</v>
      </c>
      <c r="B426" s="382" t="s">
        <v>411</v>
      </c>
      <c r="C426" s="383" t="s">
        <v>5296</v>
      </c>
      <c r="D426" s="381">
        <v>95000</v>
      </c>
      <c r="E426" s="381">
        <v>0</v>
      </c>
      <c r="F426" s="381">
        <v>0</v>
      </c>
      <c r="G426" s="381">
        <v>0</v>
      </c>
      <c r="H426" s="381">
        <v>95000</v>
      </c>
      <c r="I426" s="381">
        <v>0</v>
      </c>
      <c r="J426" s="381">
        <v>0</v>
      </c>
      <c r="K426" s="381">
        <v>0</v>
      </c>
      <c r="L426" s="381">
        <v>0</v>
      </c>
      <c r="M426" s="381">
        <v>0</v>
      </c>
      <c r="N426" s="31">
        <f>L426+D426</f>
        <v>95000</v>
      </c>
      <c r="O426" s="30"/>
    </row>
    <row r="427" spans="1:15" ht="12.75">
      <c r="A427" s="388" t="s">
        <v>5297</v>
      </c>
      <c r="B427" s="388"/>
      <c r="C427" s="389" t="s">
        <v>5298</v>
      </c>
      <c r="D427" s="370">
        <v>1839018.1000000003</v>
      </c>
      <c r="E427" s="370">
        <v>1688798.3</v>
      </c>
      <c r="F427" s="370">
        <v>591194.9</v>
      </c>
      <c r="G427" s="370">
        <v>6227.6</v>
      </c>
      <c r="H427" s="370">
        <v>150219.80000000002</v>
      </c>
      <c r="I427" s="370">
        <v>411806.9</v>
      </c>
      <c r="J427" s="370">
        <v>0</v>
      </c>
      <c r="K427" s="370">
        <v>0</v>
      </c>
      <c r="L427" s="370">
        <v>0</v>
      </c>
      <c r="M427" s="370">
        <v>411806.9</v>
      </c>
      <c r="N427" s="370">
        <f aca="true" t="shared" si="7" ref="N427:N442">D427+I427</f>
        <v>2250825.0000000005</v>
      </c>
      <c r="O427" s="30"/>
    </row>
    <row r="428" spans="1:15" ht="27">
      <c r="A428" s="397" t="s">
        <v>5299</v>
      </c>
      <c r="B428" s="397"/>
      <c r="C428" s="398" t="s">
        <v>5300</v>
      </c>
      <c r="D428" s="393">
        <v>1839018.1000000003</v>
      </c>
      <c r="E428" s="393">
        <v>1688798.3</v>
      </c>
      <c r="F428" s="393">
        <v>591194.9</v>
      </c>
      <c r="G428" s="393">
        <v>6227.6</v>
      </c>
      <c r="H428" s="393">
        <v>150219.80000000002</v>
      </c>
      <c r="I428" s="393">
        <v>411806.9</v>
      </c>
      <c r="J428" s="393">
        <v>0</v>
      </c>
      <c r="K428" s="393">
        <v>0</v>
      </c>
      <c r="L428" s="393">
        <v>0</v>
      </c>
      <c r="M428" s="393">
        <v>411806.9</v>
      </c>
      <c r="N428" s="393">
        <f t="shared" si="7"/>
        <v>2250825.0000000005</v>
      </c>
      <c r="O428" s="30"/>
    </row>
    <row r="429" spans="1:15" ht="25.5">
      <c r="A429" s="382" t="s">
        <v>5301</v>
      </c>
      <c r="B429" s="382" t="s">
        <v>799</v>
      </c>
      <c r="C429" s="383" t="s">
        <v>5302</v>
      </c>
      <c r="D429" s="381">
        <v>59946.3</v>
      </c>
      <c r="E429" s="381">
        <v>59446.3</v>
      </c>
      <c r="F429" s="381">
        <v>41198.9</v>
      </c>
      <c r="G429" s="381">
        <v>1381.6</v>
      </c>
      <c r="H429" s="381">
        <v>500</v>
      </c>
      <c r="I429" s="381">
        <v>0</v>
      </c>
      <c r="J429" s="381">
        <v>0</v>
      </c>
      <c r="K429" s="381">
        <v>0</v>
      </c>
      <c r="L429" s="381">
        <v>0</v>
      </c>
      <c r="M429" s="381">
        <v>0</v>
      </c>
      <c r="N429" s="381">
        <f t="shared" si="7"/>
        <v>59946.3</v>
      </c>
      <c r="O429" s="30"/>
    </row>
    <row r="430" spans="1:15" ht="25.5">
      <c r="A430" s="394" t="s">
        <v>5303</v>
      </c>
      <c r="B430" s="394" t="s">
        <v>826</v>
      </c>
      <c r="C430" s="395" t="s">
        <v>825</v>
      </c>
      <c r="D430" s="392">
        <v>9984.7</v>
      </c>
      <c r="E430" s="392">
        <v>0</v>
      </c>
      <c r="F430" s="392">
        <v>0</v>
      </c>
      <c r="G430" s="392">
        <v>0</v>
      </c>
      <c r="H430" s="392">
        <v>9984.7</v>
      </c>
      <c r="I430" s="392">
        <v>500</v>
      </c>
      <c r="J430" s="392">
        <v>0</v>
      </c>
      <c r="K430" s="392">
        <v>0</v>
      </c>
      <c r="L430" s="392">
        <v>0</v>
      </c>
      <c r="M430" s="392">
        <v>500</v>
      </c>
      <c r="N430" s="392">
        <f t="shared" si="7"/>
        <v>10484.7</v>
      </c>
      <c r="O430" s="30"/>
    </row>
    <row r="431" spans="1:15" ht="25.5">
      <c r="A431" s="382" t="s">
        <v>5304</v>
      </c>
      <c r="B431" s="382" t="s">
        <v>781</v>
      </c>
      <c r="C431" s="383" t="s">
        <v>801</v>
      </c>
      <c r="D431" s="381">
        <v>1744.6</v>
      </c>
      <c r="E431" s="381">
        <v>1698.6</v>
      </c>
      <c r="F431" s="381">
        <v>1254.1</v>
      </c>
      <c r="G431" s="381">
        <v>49</v>
      </c>
      <c r="H431" s="381">
        <v>46</v>
      </c>
      <c r="I431" s="381">
        <v>0</v>
      </c>
      <c r="J431" s="381">
        <v>0</v>
      </c>
      <c r="K431" s="381">
        <v>0</v>
      </c>
      <c r="L431" s="381">
        <v>0</v>
      </c>
      <c r="M431" s="381">
        <v>0</v>
      </c>
      <c r="N431" s="381">
        <f t="shared" si="7"/>
        <v>1744.6</v>
      </c>
      <c r="O431" s="30"/>
    </row>
    <row r="432" spans="1:15" ht="51">
      <c r="A432" s="394" t="s">
        <v>5305</v>
      </c>
      <c r="B432" s="394" t="s">
        <v>799</v>
      </c>
      <c r="C432" s="395" t="s">
        <v>5306</v>
      </c>
      <c r="D432" s="392">
        <v>43752.1</v>
      </c>
      <c r="E432" s="392">
        <v>42252.1</v>
      </c>
      <c r="F432" s="392">
        <v>3131.1</v>
      </c>
      <c r="G432" s="392">
        <v>1080.6</v>
      </c>
      <c r="H432" s="392">
        <v>1500</v>
      </c>
      <c r="I432" s="392">
        <v>0</v>
      </c>
      <c r="J432" s="392">
        <v>0</v>
      </c>
      <c r="K432" s="392">
        <v>0</v>
      </c>
      <c r="L432" s="392">
        <v>0</v>
      </c>
      <c r="M432" s="392">
        <v>0</v>
      </c>
      <c r="N432" s="392">
        <f t="shared" si="7"/>
        <v>43752.1</v>
      </c>
      <c r="O432" s="30"/>
    </row>
    <row r="433" spans="1:15" ht="38.25">
      <c r="A433" s="382" t="s">
        <v>5307</v>
      </c>
      <c r="B433" s="382" t="s">
        <v>784</v>
      </c>
      <c r="C433" s="383" t="s">
        <v>796</v>
      </c>
      <c r="D433" s="381">
        <v>412157.1</v>
      </c>
      <c r="E433" s="381">
        <v>391457.1</v>
      </c>
      <c r="F433" s="381">
        <v>132782</v>
      </c>
      <c r="G433" s="381">
        <v>173</v>
      </c>
      <c r="H433" s="381">
        <v>20700</v>
      </c>
      <c r="I433" s="381">
        <v>0</v>
      </c>
      <c r="J433" s="381">
        <v>0</v>
      </c>
      <c r="K433" s="381">
        <v>0</v>
      </c>
      <c r="L433" s="381">
        <v>0</v>
      </c>
      <c r="M433" s="381">
        <v>0</v>
      </c>
      <c r="N433" s="381">
        <f t="shared" si="7"/>
        <v>412157.1</v>
      </c>
      <c r="O433" s="30"/>
    </row>
    <row r="434" spans="1:15" ht="38.25">
      <c r="A434" s="394" t="s">
        <v>5308</v>
      </c>
      <c r="B434" s="394" t="s">
        <v>784</v>
      </c>
      <c r="C434" s="395" t="s">
        <v>794</v>
      </c>
      <c r="D434" s="392">
        <v>50788.9</v>
      </c>
      <c r="E434" s="392">
        <v>50788.9</v>
      </c>
      <c r="F434" s="392">
        <v>0</v>
      </c>
      <c r="G434" s="392">
        <v>0</v>
      </c>
      <c r="H434" s="392">
        <v>0</v>
      </c>
      <c r="I434" s="392">
        <v>0</v>
      </c>
      <c r="J434" s="392">
        <v>0</v>
      </c>
      <c r="K434" s="392">
        <v>0</v>
      </c>
      <c r="L434" s="392">
        <v>0</v>
      </c>
      <c r="M434" s="392">
        <v>0</v>
      </c>
      <c r="N434" s="392">
        <f t="shared" si="7"/>
        <v>50788.9</v>
      </c>
      <c r="O434" s="30"/>
    </row>
    <row r="435" spans="1:15" ht="25.5">
      <c r="A435" s="382" t="s">
        <v>5309</v>
      </c>
      <c r="B435" s="382" t="s">
        <v>784</v>
      </c>
      <c r="C435" s="383" t="s">
        <v>792</v>
      </c>
      <c r="D435" s="381">
        <v>1136555.6</v>
      </c>
      <c r="E435" s="381">
        <v>1032066.5</v>
      </c>
      <c r="F435" s="381">
        <v>412828.8</v>
      </c>
      <c r="G435" s="381">
        <v>3543.4</v>
      </c>
      <c r="H435" s="381">
        <v>104489.1</v>
      </c>
      <c r="I435" s="381">
        <v>411306.9</v>
      </c>
      <c r="J435" s="381">
        <v>0</v>
      </c>
      <c r="K435" s="381">
        <v>0</v>
      </c>
      <c r="L435" s="381">
        <v>0</v>
      </c>
      <c r="M435" s="381">
        <v>411306.9</v>
      </c>
      <c r="N435" s="381">
        <f t="shared" si="7"/>
        <v>1547862.5</v>
      </c>
      <c r="O435" s="30"/>
    </row>
    <row r="436" spans="1:15" ht="38.25">
      <c r="A436" s="394" t="s">
        <v>5310</v>
      </c>
      <c r="B436" s="394" t="s">
        <v>784</v>
      </c>
      <c r="C436" s="395" t="s">
        <v>790</v>
      </c>
      <c r="D436" s="392">
        <v>54378</v>
      </c>
      <c r="E436" s="392">
        <v>54378</v>
      </c>
      <c r="F436" s="392">
        <v>0</v>
      </c>
      <c r="G436" s="392">
        <v>0</v>
      </c>
      <c r="H436" s="392">
        <v>0</v>
      </c>
      <c r="I436" s="392">
        <v>0</v>
      </c>
      <c r="J436" s="392">
        <v>0</v>
      </c>
      <c r="K436" s="392">
        <v>0</v>
      </c>
      <c r="L436" s="392">
        <v>0</v>
      </c>
      <c r="M436" s="392">
        <v>0</v>
      </c>
      <c r="N436" s="392">
        <f t="shared" si="7"/>
        <v>54378</v>
      </c>
      <c r="O436" s="30"/>
    </row>
    <row r="437" spans="1:15" ht="76.5">
      <c r="A437" s="382" t="s">
        <v>5311</v>
      </c>
      <c r="B437" s="382" t="s">
        <v>784</v>
      </c>
      <c r="C437" s="383" t="s">
        <v>788</v>
      </c>
      <c r="D437" s="381">
        <v>69710.8</v>
      </c>
      <c r="E437" s="381">
        <v>56710.8</v>
      </c>
      <c r="F437" s="381">
        <v>0</v>
      </c>
      <c r="G437" s="381">
        <v>0</v>
      </c>
      <c r="H437" s="381">
        <v>13000</v>
      </c>
      <c r="I437" s="381">
        <v>0</v>
      </c>
      <c r="J437" s="381">
        <v>0</v>
      </c>
      <c r="K437" s="381">
        <v>0</v>
      </c>
      <c r="L437" s="381">
        <v>0</v>
      </c>
      <c r="M437" s="381">
        <v>0</v>
      </c>
      <c r="N437" s="381">
        <f t="shared" si="7"/>
        <v>69710.8</v>
      </c>
      <c r="O437" s="30"/>
    </row>
    <row r="438" spans="1:15" ht="38.25">
      <c r="A438" s="384" t="s">
        <v>5312</v>
      </c>
      <c r="B438" s="384"/>
      <c r="C438" s="385" t="s">
        <v>5313</v>
      </c>
      <c r="D438" s="373">
        <v>70000</v>
      </c>
      <c r="E438" s="373">
        <v>0</v>
      </c>
      <c r="F438" s="373">
        <v>0</v>
      </c>
      <c r="G438" s="373">
        <v>0</v>
      </c>
      <c r="H438" s="373">
        <v>70000</v>
      </c>
      <c r="I438" s="373">
        <v>350000</v>
      </c>
      <c r="J438" s="373">
        <v>0</v>
      </c>
      <c r="K438" s="373">
        <v>0</v>
      </c>
      <c r="L438" s="373">
        <v>0</v>
      </c>
      <c r="M438" s="373">
        <v>350000</v>
      </c>
      <c r="N438" s="373">
        <f t="shared" si="7"/>
        <v>420000</v>
      </c>
      <c r="O438" s="30"/>
    </row>
    <row r="439" spans="1:15" ht="40.5">
      <c r="A439" s="397" t="s">
        <v>5314</v>
      </c>
      <c r="B439" s="397"/>
      <c r="C439" s="398" t="s">
        <v>5313</v>
      </c>
      <c r="D439" s="393">
        <v>70000</v>
      </c>
      <c r="E439" s="393">
        <v>0</v>
      </c>
      <c r="F439" s="393">
        <v>0</v>
      </c>
      <c r="G439" s="393">
        <v>0</v>
      </c>
      <c r="H439" s="393">
        <v>70000</v>
      </c>
      <c r="I439" s="393">
        <v>350000</v>
      </c>
      <c r="J439" s="393">
        <v>0</v>
      </c>
      <c r="K439" s="393">
        <v>0</v>
      </c>
      <c r="L439" s="393">
        <v>0</v>
      </c>
      <c r="M439" s="393">
        <v>350000</v>
      </c>
      <c r="N439" s="393">
        <f t="shared" si="7"/>
        <v>420000</v>
      </c>
      <c r="O439" s="30"/>
    </row>
    <row r="440" spans="1:15" ht="96" customHeight="1">
      <c r="A440" s="382" t="s">
        <v>5315</v>
      </c>
      <c r="B440" s="382" t="s">
        <v>411</v>
      </c>
      <c r="C440" s="383" t="s">
        <v>721</v>
      </c>
      <c r="D440" s="381">
        <v>0</v>
      </c>
      <c r="E440" s="381">
        <v>0</v>
      </c>
      <c r="F440" s="381">
        <v>0</v>
      </c>
      <c r="G440" s="381">
        <v>0</v>
      </c>
      <c r="H440" s="381">
        <v>0</v>
      </c>
      <c r="I440" s="381">
        <v>150000</v>
      </c>
      <c r="J440" s="381">
        <v>0</v>
      </c>
      <c r="K440" s="381">
        <v>0</v>
      </c>
      <c r="L440" s="381">
        <v>0</v>
      </c>
      <c r="M440" s="381">
        <v>150000</v>
      </c>
      <c r="N440" s="381">
        <f t="shared" si="7"/>
        <v>150000</v>
      </c>
      <c r="O440" s="30"/>
    </row>
    <row r="441" spans="1:15" ht="89.25">
      <c r="A441" s="382" t="s">
        <v>5316</v>
      </c>
      <c r="B441" s="382" t="s">
        <v>411</v>
      </c>
      <c r="C441" s="383" t="s">
        <v>5317</v>
      </c>
      <c r="D441" s="381">
        <v>70000</v>
      </c>
      <c r="E441" s="381">
        <v>0</v>
      </c>
      <c r="F441" s="381">
        <v>0</v>
      </c>
      <c r="G441" s="381">
        <v>0</v>
      </c>
      <c r="H441" s="381">
        <v>70000</v>
      </c>
      <c r="I441" s="381">
        <v>0</v>
      </c>
      <c r="J441" s="381">
        <v>0</v>
      </c>
      <c r="K441" s="381">
        <v>0</v>
      </c>
      <c r="L441" s="381">
        <v>0</v>
      </c>
      <c r="M441" s="381">
        <v>0</v>
      </c>
      <c r="N441" s="381">
        <f t="shared" si="7"/>
        <v>70000</v>
      </c>
      <c r="O441" s="30"/>
    </row>
    <row r="442" spans="1:15" ht="102">
      <c r="A442" s="390" t="s">
        <v>5318</v>
      </c>
      <c r="B442" s="390" t="s">
        <v>411</v>
      </c>
      <c r="C442" s="391" t="s">
        <v>5319</v>
      </c>
      <c r="D442" s="375">
        <v>0</v>
      </c>
      <c r="E442" s="375">
        <v>0</v>
      </c>
      <c r="F442" s="375">
        <v>0</v>
      </c>
      <c r="G442" s="375">
        <v>0</v>
      </c>
      <c r="H442" s="375">
        <v>0</v>
      </c>
      <c r="I442" s="375">
        <v>200000</v>
      </c>
      <c r="J442" s="375">
        <v>0</v>
      </c>
      <c r="K442" s="375">
        <v>0</v>
      </c>
      <c r="L442" s="375">
        <v>0</v>
      </c>
      <c r="M442" s="375">
        <v>200000</v>
      </c>
      <c r="N442" s="372">
        <f t="shared" si="7"/>
        <v>200000</v>
      </c>
      <c r="O442" s="30"/>
    </row>
    <row r="443" spans="1:14" ht="16.5" customHeight="1">
      <c r="A443" s="39" t="s">
        <v>967</v>
      </c>
      <c r="B443" s="36"/>
      <c r="C443" s="38" t="s">
        <v>966</v>
      </c>
      <c r="D443" s="373">
        <v>17131815.299999997</v>
      </c>
      <c r="E443" s="373">
        <v>16787862.2</v>
      </c>
      <c r="F443" s="373">
        <v>11493441</v>
      </c>
      <c r="G443" s="373">
        <v>525538.1</v>
      </c>
      <c r="H443" s="373">
        <v>343953.1</v>
      </c>
      <c r="I443" s="373">
        <v>2747376.3</v>
      </c>
      <c r="J443" s="373">
        <v>626158.8</v>
      </c>
      <c r="K443" s="373">
        <v>9203</v>
      </c>
      <c r="L443" s="373">
        <v>4042.7</v>
      </c>
      <c r="M443" s="373">
        <v>2121217.5</v>
      </c>
      <c r="N443" s="37">
        <f t="shared" si="6"/>
        <v>19879191.599999998</v>
      </c>
    </row>
    <row r="444" spans="1:14" ht="27">
      <c r="A444" s="36" t="s">
        <v>965</v>
      </c>
      <c r="B444" s="36"/>
      <c r="C444" s="35" t="s">
        <v>964</v>
      </c>
      <c r="D444" s="371">
        <v>770075.1999999998</v>
      </c>
      <c r="E444" s="371">
        <v>668387.7</v>
      </c>
      <c r="F444" s="371">
        <v>318875.6</v>
      </c>
      <c r="G444" s="371">
        <v>13296.5</v>
      </c>
      <c r="H444" s="371">
        <v>101687.5</v>
      </c>
      <c r="I444" s="371">
        <v>2087260.7</v>
      </c>
      <c r="J444" s="371">
        <v>86304.6</v>
      </c>
      <c r="K444" s="371">
        <v>6863.3</v>
      </c>
      <c r="L444" s="371">
        <v>1587.6</v>
      </c>
      <c r="M444" s="371">
        <v>2000956.1</v>
      </c>
      <c r="N444" s="34">
        <f t="shared" si="6"/>
        <v>2857335.9</v>
      </c>
    </row>
    <row r="445" spans="1:19" ht="29.25" customHeight="1">
      <c r="A445" s="33" t="s">
        <v>963</v>
      </c>
      <c r="B445" s="33" t="s">
        <v>572</v>
      </c>
      <c r="C445" s="32" t="s">
        <v>962</v>
      </c>
      <c r="D445" s="372">
        <v>530097.7</v>
      </c>
      <c r="E445" s="372">
        <v>463089.5</v>
      </c>
      <c r="F445" s="372">
        <v>310056.8</v>
      </c>
      <c r="G445" s="372">
        <v>13005.6</v>
      </c>
      <c r="H445" s="372">
        <v>67008.2</v>
      </c>
      <c r="I445" s="372">
        <v>7186.6</v>
      </c>
      <c r="J445" s="372">
        <v>7186.6</v>
      </c>
      <c r="K445" s="372">
        <v>0</v>
      </c>
      <c r="L445" s="372">
        <v>0</v>
      </c>
      <c r="M445" s="372">
        <v>0</v>
      </c>
      <c r="N445" s="31">
        <f t="shared" si="6"/>
        <v>537284.2999999999</v>
      </c>
      <c r="O445" s="30"/>
      <c r="P445" t="s">
        <v>962</v>
      </c>
    </row>
    <row r="446" spans="1:19" ht="95.25" customHeight="1">
      <c r="A446" s="33" t="s">
        <v>961</v>
      </c>
      <c r="B446" s="33" t="s">
        <v>623</v>
      </c>
      <c r="C446" s="32" t="s">
        <v>960</v>
      </c>
      <c r="D446" s="31">
        <v>16247.7</v>
      </c>
      <c r="E446" s="31">
        <v>12045.7</v>
      </c>
      <c r="F446" s="31">
        <v>8818.8</v>
      </c>
      <c r="G446" s="31">
        <v>290.9</v>
      </c>
      <c r="H446" s="31">
        <v>4202</v>
      </c>
      <c r="I446" s="31">
        <v>5600</v>
      </c>
      <c r="J446" s="31">
        <v>5545</v>
      </c>
      <c r="K446" s="31">
        <v>2630</v>
      </c>
      <c r="L446" s="31">
        <v>337.1</v>
      </c>
      <c r="M446" s="31">
        <v>55</v>
      </c>
      <c r="N446" s="31">
        <f t="shared" si="6"/>
        <v>21847.7</v>
      </c>
      <c r="O446" s="30"/>
      <c r="P446" t="s">
        <v>960</v>
      </c>
    </row>
    <row r="447" spans="1:19" ht="30" customHeight="1">
      <c r="A447" s="33" t="s">
        <v>959</v>
      </c>
      <c r="B447" s="33" t="s">
        <v>731</v>
      </c>
      <c r="C447" s="32" t="s">
        <v>958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7962.9</v>
      </c>
      <c r="J447" s="31">
        <v>7922.5</v>
      </c>
      <c r="K447" s="31">
        <v>4233.3</v>
      </c>
      <c r="L447" s="31">
        <v>1250.5</v>
      </c>
      <c r="M447" s="31">
        <v>40.4</v>
      </c>
      <c r="N447" s="31">
        <f t="shared" si="6"/>
        <v>7962.9</v>
      </c>
      <c r="O447" s="30"/>
      <c r="P447" t="s">
        <v>958</v>
      </c>
    </row>
    <row r="448" spans="1:19" ht="57" customHeight="1">
      <c r="A448" s="33" t="s">
        <v>957</v>
      </c>
      <c r="B448" s="33" t="s">
        <v>623</v>
      </c>
      <c r="C448" s="32" t="s">
        <v>956</v>
      </c>
      <c r="D448" s="381">
        <v>14905.2</v>
      </c>
      <c r="E448" s="381">
        <v>0</v>
      </c>
      <c r="F448" s="381">
        <v>0</v>
      </c>
      <c r="G448" s="381">
        <v>0</v>
      </c>
      <c r="H448" s="381">
        <v>14905.2</v>
      </c>
      <c r="I448" s="381">
        <v>0</v>
      </c>
      <c r="J448" s="381">
        <v>0</v>
      </c>
      <c r="K448" s="381">
        <v>0</v>
      </c>
      <c r="L448" s="381">
        <v>0</v>
      </c>
      <c r="M448" s="381">
        <v>0</v>
      </c>
      <c r="N448" s="31">
        <f t="shared" si="6"/>
        <v>14905.2</v>
      </c>
      <c r="O448" s="30"/>
      <c r="P448" t="s">
        <v>956</v>
      </c>
    </row>
    <row r="449" spans="1:19" ht="30.75" customHeight="1">
      <c r="A449" s="33" t="s">
        <v>955</v>
      </c>
      <c r="B449" s="33" t="s">
        <v>497</v>
      </c>
      <c r="C449" s="32" t="s">
        <v>954</v>
      </c>
      <c r="D449" s="372">
        <v>0</v>
      </c>
      <c r="E449" s="372">
        <v>0</v>
      </c>
      <c r="F449" s="372">
        <v>0</v>
      </c>
      <c r="G449" s="372">
        <v>0</v>
      </c>
      <c r="H449" s="372">
        <v>0</v>
      </c>
      <c r="I449" s="372">
        <v>0</v>
      </c>
      <c r="J449" s="372">
        <v>0</v>
      </c>
      <c r="K449" s="372">
        <v>0</v>
      </c>
      <c r="L449" s="372">
        <v>0</v>
      </c>
      <c r="M449" s="372">
        <v>0</v>
      </c>
      <c r="N449" s="31">
        <f t="shared" si="6"/>
        <v>0</v>
      </c>
      <c r="O449" s="30"/>
      <c r="P449" t="s">
        <v>954</v>
      </c>
    </row>
    <row r="450" spans="1:19" ht="27.75" customHeight="1">
      <c r="A450" s="33" t="s">
        <v>953</v>
      </c>
      <c r="B450" s="33" t="s">
        <v>441</v>
      </c>
      <c r="C450" s="32" t="s">
        <v>952</v>
      </c>
      <c r="D450" s="31">
        <v>193252.5</v>
      </c>
      <c r="E450" s="31">
        <v>193252.5</v>
      </c>
      <c r="F450" s="31">
        <v>0</v>
      </c>
      <c r="G450" s="31">
        <v>0</v>
      </c>
      <c r="H450" s="31">
        <v>0</v>
      </c>
      <c r="I450" s="31">
        <v>66511.2</v>
      </c>
      <c r="J450" s="31">
        <v>65650.5</v>
      </c>
      <c r="K450" s="31">
        <v>0</v>
      </c>
      <c r="L450" s="31">
        <v>0</v>
      </c>
      <c r="M450" s="31">
        <v>860.7</v>
      </c>
      <c r="N450" s="31">
        <f t="shared" si="6"/>
        <v>259763.7</v>
      </c>
      <c r="O450" s="30"/>
      <c r="P450" t="s">
        <v>952</v>
      </c>
    </row>
    <row r="451" spans="1:19" ht="30.75" customHeight="1">
      <c r="A451" s="353" t="s">
        <v>951</v>
      </c>
      <c r="B451" s="353" t="s">
        <v>497</v>
      </c>
      <c r="C451" s="354" t="s">
        <v>950</v>
      </c>
      <c r="D451" s="355">
        <v>15572.1</v>
      </c>
      <c r="E451" s="355">
        <v>0</v>
      </c>
      <c r="F451" s="355">
        <v>0</v>
      </c>
      <c r="G451" s="355">
        <v>0</v>
      </c>
      <c r="H451" s="355">
        <v>15572.1</v>
      </c>
      <c r="I451" s="355">
        <v>0</v>
      </c>
      <c r="J451" s="355">
        <v>0</v>
      </c>
      <c r="K451" s="355">
        <v>0</v>
      </c>
      <c r="L451" s="355">
        <v>0</v>
      </c>
      <c r="M451" s="355">
        <v>0</v>
      </c>
      <c r="N451" s="355">
        <f t="shared" si="6"/>
        <v>15572.1</v>
      </c>
      <c r="O451" s="30"/>
      <c r="P451" t="s">
        <v>950</v>
      </c>
    </row>
    <row r="452" spans="1:15" ht="30.75" customHeight="1">
      <c r="A452" s="351">
        <v>3501540</v>
      </c>
      <c r="B452" s="351" t="s">
        <v>623</v>
      </c>
      <c r="C452" s="348" t="s">
        <v>5287</v>
      </c>
      <c r="D452" s="352"/>
      <c r="E452" s="352"/>
      <c r="F452" s="352"/>
      <c r="G452" s="352"/>
      <c r="H452" s="352"/>
      <c r="I452" s="402">
        <v>2000000</v>
      </c>
      <c r="J452" s="352"/>
      <c r="K452" s="352"/>
      <c r="L452" s="352"/>
      <c r="M452" s="402">
        <v>2000000</v>
      </c>
      <c r="N452" s="352">
        <f>I452+D452</f>
        <v>2000000</v>
      </c>
      <c r="O452" s="30"/>
    </row>
    <row r="453" spans="1:14" ht="17.25" customHeight="1">
      <c r="A453" s="36" t="s">
        <v>949</v>
      </c>
      <c r="B453" s="36"/>
      <c r="C453" s="35" t="s">
        <v>948</v>
      </c>
      <c r="D453" s="400">
        <v>649348.1</v>
      </c>
      <c r="E453" s="400">
        <v>649348.1</v>
      </c>
      <c r="F453" s="400">
        <v>429290.8</v>
      </c>
      <c r="G453" s="400">
        <v>4500</v>
      </c>
      <c r="H453" s="400">
        <v>0</v>
      </c>
      <c r="I453" s="400">
        <v>0</v>
      </c>
      <c r="J453" s="400">
        <v>0</v>
      </c>
      <c r="K453" s="400">
        <v>0</v>
      </c>
      <c r="L453" s="400">
        <v>0</v>
      </c>
      <c r="M453" s="400">
        <v>0</v>
      </c>
      <c r="N453" s="34">
        <f t="shared" si="6"/>
        <v>649348.1</v>
      </c>
    </row>
    <row r="454" spans="1:19" ht="28.5" customHeight="1">
      <c r="A454" s="33" t="s">
        <v>947</v>
      </c>
      <c r="B454" s="33" t="s">
        <v>572</v>
      </c>
      <c r="C454" s="32" t="s">
        <v>946</v>
      </c>
      <c r="D454" s="392">
        <v>649348.1</v>
      </c>
      <c r="E454" s="392">
        <v>649348.1</v>
      </c>
      <c r="F454" s="392">
        <v>429290.8</v>
      </c>
      <c r="G454" s="392">
        <v>4500</v>
      </c>
      <c r="H454" s="392">
        <v>0</v>
      </c>
      <c r="I454" s="392">
        <v>0</v>
      </c>
      <c r="J454" s="392">
        <v>0</v>
      </c>
      <c r="K454" s="392">
        <v>0</v>
      </c>
      <c r="L454" s="392">
        <v>0</v>
      </c>
      <c r="M454" s="392">
        <v>0</v>
      </c>
      <c r="N454" s="31">
        <f t="shared" si="6"/>
        <v>649348.1</v>
      </c>
      <c r="O454" s="30"/>
      <c r="P454" t="s">
        <v>946</v>
      </c>
    </row>
    <row r="455" spans="1:14" ht="27">
      <c r="A455" s="36" t="s">
        <v>945</v>
      </c>
      <c r="B455" s="36"/>
      <c r="C455" s="35" t="s">
        <v>944</v>
      </c>
      <c r="D455" s="400">
        <v>927751.9</v>
      </c>
      <c r="E455" s="400">
        <v>927751.9</v>
      </c>
      <c r="F455" s="400">
        <v>734506.2</v>
      </c>
      <c r="G455" s="400">
        <v>7231.5</v>
      </c>
      <c r="H455" s="400">
        <v>0</v>
      </c>
      <c r="I455" s="400">
        <v>0</v>
      </c>
      <c r="J455" s="400">
        <v>0</v>
      </c>
      <c r="K455" s="400">
        <v>0</v>
      </c>
      <c r="L455" s="400">
        <v>0</v>
      </c>
      <c r="M455" s="400">
        <v>0</v>
      </c>
      <c r="N455" s="34">
        <f t="shared" si="6"/>
        <v>927751.9</v>
      </c>
    </row>
    <row r="456" spans="1:19" ht="25.5">
      <c r="A456" s="33" t="s">
        <v>943</v>
      </c>
      <c r="B456" s="33" t="s">
        <v>572</v>
      </c>
      <c r="C456" s="32" t="s">
        <v>942</v>
      </c>
      <c r="D456" s="392">
        <v>927751.9</v>
      </c>
      <c r="E456" s="392">
        <v>927751.9</v>
      </c>
      <c r="F456" s="392">
        <v>734506.2</v>
      </c>
      <c r="G456" s="392">
        <v>7231.5</v>
      </c>
      <c r="H456" s="392">
        <v>0</v>
      </c>
      <c r="I456" s="392">
        <v>0</v>
      </c>
      <c r="J456" s="392">
        <v>0</v>
      </c>
      <c r="K456" s="392">
        <v>0</v>
      </c>
      <c r="L456" s="392">
        <v>0</v>
      </c>
      <c r="M456" s="392">
        <v>0</v>
      </c>
      <c r="N456" s="31">
        <f t="shared" si="6"/>
        <v>927751.9</v>
      </c>
      <c r="O456" s="30"/>
      <c r="P456" t="s">
        <v>942</v>
      </c>
    </row>
    <row r="457" spans="1:14" ht="27">
      <c r="A457" s="36" t="s">
        <v>941</v>
      </c>
      <c r="B457" s="36"/>
      <c r="C457" s="35" t="s">
        <v>940</v>
      </c>
      <c r="D457" s="400">
        <v>2855168.7</v>
      </c>
      <c r="E457" s="400">
        <v>2828154.5</v>
      </c>
      <c r="F457" s="400">
        <v>1663098.9</v>
      </c>
      <c r="G457" s="400">
        <v>91461.2</v>
      </c>
      <c r="H457" s="400">
        <v>27014.2</v>
      </c>
      <c r="I457" s="400">
        <v>6928.1</v>
      </c>
      <c r="J457" s="400">
        <v>6607.5</v>
      </c>
      <c r="K457" s="400">
        <v>0</v>
      </c>
      <c r="L457" s="400">
        <v>2099.6</v>
      </c>
      <c r="M457" s="400">
        <v>320.6</v>
      </c>
      <c r="N457" s="34">
        <f t="shared" si="6"/>
        <v>2862096.8000000003</v>
      </c>
    </row>
    <row r="458" spans="1:19" ht="35.25" customHeight="1">
      <c r="A458" s="33" t="s">
        <v>939</v>
      </c>
      <c r="B458" s="33" t="s">
        <v>572</v>
      </c>
      <c r="C458" s="32" t="s">
        <v>938</v>
      </c>
      <c r="D458" s="372">
        <v>2205168.7</v>
      </c>
      <c r="E458" s="372">
        <v>2178154.5</v>
      </c>
      <c r="F458" s="372">
        <v>1663098.9</v>
      </c>
      <c r="G458" s="372">
        <v>91461.2</v>
      </c>
      <c r="H458" s="372">
        <v>27014.2</v>
      </c>
      <c r="I458" s="372">
        <v>6928.1</v>
      </c>
      <c r="J458" s="372">
        <v>6607.5</v>
      </c>
      <c r="K458" s="372">
        <v>0</v>
      </c>
      <c r="L458" s="372">
        <v>2099.6</v>
      </c>
      <c r="M458" s="372">
        <v>320.6</v>
      </c>
      <c r="N458" s="31">
        <f t="shared" si="6"/>
        <v>2212096.8000000003</v>
      </c>
      <c r="O458" s="30"/>
      <c r="P458" t="s">
        <v>938</v>
      </c>
    </row>
    <row r="459" spans="1:19" ht="146.25" customHeight="1">
      <c r="A459" s="33" t="s">
        <v>937</v>
      </c>
      <c r="B459" s="33" t="s">
        <v>936</v>
      </c>
      <c r="C459" s="32" t="s">
        <v>935</v>
      </c>
      <c r="D459" s="31">
        <v>50000</v>
      </c>
      <c r="E459" s="31">
        <v>50000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f t="shared" si="6"/>
        <v>50000</v>
      </c>
      <c r="O459" s="30"/>
      <c r="P459" t="s">
        <v>934</v>
      </c>
      <c r="Q459" t="s">
        <v>933</v>
      </c>
    </row>
    <row r="460" spans="1:19" ht="29.25" customHeight="1">
      <c r="A460" s="33" t="s">
        <v>932</v>
      </c>
      <c r="B460" s="33" t="s">
        <v>649</v>
      </c>
      <c r="C460" s="32" t="s">
        <v>931</v>
      </c>
      <c r="D460" s="31">
        <v>600000</v>
      </c>
      <c r="E460" s="31">
        <v>600000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f t="shared" si="6"/>
        <v>600000</v>
      </c>
      <c r="O460" s="30"/>
      <c r="P460" t="s">
        <v>931</v>
      </c>
    </row>
    <row r="461" spans="1:14" ht="17.25" customHeight="1">
      <c r="A461" s="36" t="s">
        <v>930</v>
      </c>
      <c r="B461" s="36"/>
      <c r="C461" s="35" t="s">
        <v>929</v>
      </c>
      <c r="D461" s="401">
        <v>562141.8</v>
      </c>
      <c r="E461" s="401">
        <v>562141.8</v>
      </c>
      <c r="F461" s="401">
        <v>427815.6</v>
      </c>
      <c r="G461" s="401">
        <v>13392</v>
      </c>
      <c r="H461" s="401">
        <v>0</v>
      </c>
      <c r="I461" s="401">
        <v>431.3</v>
      </c>
      <c r="J461" s="401">
        <v>255</v>
      </c>
      <c r="K461" s="401">
        <v>0</v>
      </c>
      <c r="L461" s="401">
        <v>0</v>
      </c>
      <c r="M461" s="401">
        <v>176.3</v>
      </c>
      <c r="N461" s="34">
        <f t="shared" si="6"/>
        <v>562573.1000000001</v>
      </c>
    </row>
    <row r="462" spans="1:19" ht="27" customHeight="1">
      <c r="A462" s="33" t="s">
        <v>928</v>
      </c>
      <c r="B462" s="33" t="s">
        <v>572</v>
      </c>
      <c r="C462" s="32" t="s">
        <v>927</v>
      </c>
      <c r="D462" s="381">
        <v>562141.8</v>
      </c>
      <c r="E462" s="381">
        <v>562141.8</v>
      </c>
      <c r="F462" s="381">
        <v>427815.6</v>
      </c>
      <c r="G462" s="381">
        <v>13392</v>
      </c>
      <c r="H462" s="381">
        <v>0</v>
      </c>
      <c r="I462" s="381">
        <v>431.3</v>
      </c>
      <c r="J462" s="381">
        <v>255</v>
      </c>
      <c r="K462" s="381">
        <v>0</v>
      </c>
      <c r="L462" s="381">
        <v>0</v>
      </c>
      <c r="M462" s="381">
        <v>176.3</v>
      </c>
      <c r="N462" s="31">
        <f t="shared" si="6"/>
        <v>562573.1000000001</v>
      </c>
      <c r="O462" s="30"/>
      <c r="P462" t="s">
        <v>927</v>
      </c>
    </row>
    <row r="463" spans="1:14" ht="13.5">
      <c r="A463" s="36" t="s">
        <v>926</v>
      </c>
      <c r="B463" s="36"/>
      <c r="C463" s="35" t="s">
        <v>925</v>
      </c>
      <c r="D463" s="400">
        <v>3546871</v>
      </c>
      <c r="E463" s="400">
        <v>3406609.7</v>
      </c>
      <c r="F463" s="400">
        <v>2622668.2</v>
      </c>
      <c r="G463" s="400">
        <v>109860.9</v>
      </c>
      <c r="H463" s="400">
        <v>140261.3</v>
      </c>
      <c r="I463" s="400">
        <v>132150.8</v>
      </c>
      <c r="J463" s="400">
        <v>15647.800000000001</v>
      </c>
      <c r="K463" s="400">
        <v>0</v>
      </c>
      <c r="L463" s="400">
        <v>0</v>
      </c>
      <c r="M463" s="400">
        <v>116503</v>
      </c>
      <c r="N463" s="34">
        <f t="shared" si="6"/>
        <v>3679021.8</v>
      </c>
    </row>
    <row r="464" spans="1:19" ht="26.25" customHeight="1">
      <c r="A464" s="33" t="s">
        <v>924</v>
      </c>
      <c r="B464" s="33" t="s">
        <v>572</v>
      </c>
      <c r="C464" s="32" t="s">
        <v>923</v>
      </c>
      <c r="D464" s="375">
        <v>3546871</v>
      </c>
      <c r="E464" s="375">
        <v>3406609.7</v>
      </c>
      <c r="F464" s="375">
        <v>2622668.2</v>
      </c>
      <c r="G464" s="375">
        <v>109860.9</v>
      </c>
      <c r="H464" s="375">
        <v>140261.3</v>
      </c>
      <c r="I464" s="375">
        <v>10210.9</v>
      </c>
      <c r="J464" s="375">
        <v>8664.1</v>
      </c>
      <c r="K464" s="375">
        <v>0</v>
      </c>
      <c r="L464" s="375">
        <v>0</v>
      </c>
      <c r="M464" s="375">
        <v>1546.8</v>
      </c>
      <c r="N464" s="31">
        <f t="shared" si="6"/>
        <v>3557081.9</v>
      </c>
      <c r="O464" s="30"/>
      <c r="P464" t="s">
        <v>923</v>
      </c>
    </row>
    <row r="465" spans="1:19" ht="54.75" customHeight="1">
      <c r="A465" s="33" t="s">
        <v>922</v>
      </c>
      <c r="B465" s="33" t="s">
        <v>572</v>
      </c>
      <c r="C465" s="32" t="s">
        <v>921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21939.9</v>
      </c>
      <c r="J465" s="31">
        <v>5000</v>
      </c>
      <c r="K465" s="31">
        <v>0</v>
      </c>
      <c r="L465" s="31">
        <v>0</v>
      </c>
      <c r="M465" s="31">
        <v>16939.9</v>
      </c>
      <c r="N465" s="31">
        <f t="shared" si="6"/>
        <v>21939.9</v>
      </c>
      <c r="O465" s="30"/>
      <c r="P465" t="s">
        <v>921</v>
      </c>
    </row>
    <row r="466" spans="1:19" ht="49.5" customHeight="1">
      <c r="A466" s="33" t="s">
        <v>920</v>
      </c>
      <c r="B466" s="33" t="s">
        <v>572</v>
      </c>
      <c r="C466" s="32" t="s">
        <v>919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100000</v>
      </c>
      <c r="J466" s="31">
        <v>1983.7</v>
      </c>
      <c r="K466" s="31">
        <v>0</v>
      </c>
      <c r="L466" s="31">
        <v>0</v>
      </c>
      <c r="M466" s="31">
        <v>98016.3</v>
      </c>
      <c r="N466" s="31">
        <f t="shared" si="6"/>
        <v>100000</v>
      </c>
      <c r="O466" s="30"/>
      <c r="P466" t="s">
        <v>919</v>
      </c>
    </row>
    <row r="467" spans="1:14" ht="27">
      <c r="A467" s="36" t="s">
        <v>918</v>
      </c>
      <c r="B467" s="36"/>
      <c r="C467" s="35" t="s">
        <v>917</v>
      </c>
      <c r="D467" s="401">
        <v>7703349.7</v>
      </c>
      <c r="E467" s="401">
        <v>7628359.6</v>
      </c>
      <c r="F467" s="401">
        <v>5209873.2</v>
      </c>
      <c r="G467" s="401">
        <v>283444.9</v>
      </c>
      <c r="H467" s="401">
        <v>74990.1</v>
      </c>
      <c r="I467" s="401">
        <v>516988</v>
      </c>
      <c r="J467" s="401">
        <v>513726.5</v>
      </c>
      <c r="K467" s="401">
        <v>0</v>
      </c>
      <c r="L467" s="401">
        <v>183.9</v>
      </c>
      <c r="M467" s="401">
        <v>3261.5</v>
      </c>
      <c r="N467" s="34">
        <f t="shared" si="6"/>
        <v>8220337.7</v>
      </c>
    </row>
    <row r="468" spans="1:19" ht="25.5">
      <c r="A468" s="33" t="s">
        <v>916</v>
      </c>
      <c r="B468" s="33" t="s">
        <v>572</v>
      </c>
      <c r="C468" s="32" t="s">
        <v>915</v>
      </c>
      <c r="D468" s="381">
        <v>7703349.7</v>
      </c>
      <c r="E468" s="381">
        <v>7628359.6</v>
      </c>
      <c r="F468" s="381">
        <v>5209873.2</v>
      </c>
      <c r="G468" s="381">
        <v>283444.9</v>
      </c>
      <c r="H468" s="381">
        <v>74990.1</v>
      </c>
      <c r="I468" s="381">
        <v>516988</v>
      </c>
      <c r="J468" s="381">
        <v>513726.5</v>
      </c>
      <c r="K468" s="381">
        <v>0</v>
      </c>
      <c r="L468" s="381">
        <v>183.9</v>
      </c>
      <c r="M468" s="381">
        <v>3261.5</v>
      </c>
      <c r="N468" s="31">
        <f t="shared" si="6"/>
        <v>8220337.7</v>
      </c>
      <c r="O468" s="30"/>
      <c r="P468" t="s">
        <v>915</v>
      </c>
    </row>
    <row r="469" spans="1:14" ht="27">
      <c r="A469" s="36" t="s">
        <v>914</v>
      </c>
      <c r="B469" s="36"/>
      <c r="C469" s="35" t="s">
        <v>913</v>
      </c>
      <c r="D469" s="400">
        <v>0</v>
      </c>
      <c r="E469" s="400">
        <v>0</v>
      </c>
      <c r="F469" s="400">
        <v>0</v>
      </c>
      <c r="G469" s="400">
        <v>0</v>
      </c>
      <c r="H469" s="400">
        <v>0</v>
      </c>
      <c r="I469" s="400">
        <v>0</v>
      </c>
      <c r="J469" s="400">
        <v>0</v>
      </c>
      <c r="K469" s="400">
        <v>0</v>
      </c>
      <c r="L469" s="400">
        <v>0</v>
      </c>
      <c r="M469" s="400">
        <v>0</v>
      </c>
      <c r="N469" s="34">
        <f t="shared" si="6"/>
        <v>0</v>
      </c>
    </row>
    <row r="470" spans="1:19" ht="38.25">
      <c r="A470" s="33" t="s">
        <v>912</v>
      </c>
      <c r="B470" s="33" t="s">
        <v>572</v>
      </c>
      <c r="C470" s="32" t="s">
        <v>911</v>
      </c>
      <c r="D470" s="392">
        <v>0</v>
      </c>
      <c r="E470" s="392">
        <v>0</v>
      </c>
      <c r="F470" s="392">
        <v>0</v>
      </c>
      <c r="G470" s="392">
        <v>0</v>
      </c>
      <c r="H470" s="392">
        <v>0</v>
      </c>
      <c r="I470" s="392">
        <v>0</v>
      </c>
      <c r="J470" s="392">
        <v>0</v>
      </c>
      <c r="K470" s="392">
        <v>0</v>
      </c>
      <c r="L470" s="392">
        <v>0</v>
      </c>
      <c r="M470" s="392">
        <v>0</v>
      </c>
      <c r="N470" s="31">
        <f t="shared" si="6"/>
        <v>0</v>
      </c>
      <c r="O470" s="30"/>
      <c r="P470" t="s">
        <v>911</v>
      </c>
    </row>
    <row r="471" spans="1:14" ht="27">
      <c r="A471" s="36" t="s">
        <v>910</v>
      </c>
      <c r="B471" s="36"/>
      <c r="C471" s="35" t="s">
        <v>909</v>
      </c>
      <c r="D471" s="400">
        <v>117108.9</v>
      </c>
      <c r="E471" s="400">
        <v>117108.9</v>
      </c>
      <c r="F471" s="400">
        <v>87312.5</v>
      </c>
      <c r="G471" s="400">
        <v>2351.1000000000004</v>
      </c>
      <c r="H471" s="400">
        <v>0</v>
      </c>
      <c r="I471" s="400">
        <v>3617.4</v>
      </c>
      <c r="J471" s="400">
        <v>3617.4</v>
      </c>
      <c r="K471" s="400">
        <v>2339.7</v>
      </c>
      <c r="L471" s="400">
        <v>171.6</v>
      </c>
      <c r="M471" s="400">
        <v>0</v>
      </c>
      <c r="N471" s="34">
        <f t="shared" si="6"/>
        <v>120726.29999999999</v>
      </c>
    </row>
    <row r="472" spans="1:19" ht="28.5" customHeight="1">
      <c r="A472" s="33" t="s">
        <v>908</v>
      </c>
      <c r="B472" s="33" t="s">
        <v>572</v>
      </c>
      <c r="C472" s="32" t="s">
        <v>907</v>
      </c>
      <c r="D472" s="392">
        <v>114361.9</v>
      </c>
      <c r="E472" s="392">
        <v>114361.9</v>
      </c>
      <c r="F472" s="392">
        <v>85318.1</v>
      </c>
      <c r="G472" s="392">
        <v>2177.3</v>
      </c>
      <c r="H472" s="392">
        <v>0</v>
      </c>
      <c r="I472" s="392">
        <v>0</v>
      </c>
      <c r="J472" s="392">
        <v>0</v>
      </c>
      <c r="K472" s="392">
        <v>0</v>
      </c>
      <c r="L472" s="392">
        <v>0</v>
      </c>
      <c r="M472" s="392">
        <v>0</v>
      </c>
      <c r="N472" s="31">
        <f t="shared" si="6"/>
        <v>114361.9</v>
      </c>
      <c r="O472" s="30"/>
      <c r="P472" t="s">
        <v>907</v>
      </c>
    </row>
    <row r="473" spans="1:19" ht="67.5" customHeight="1">
      <c r="A473" s="33" t="s">
        <v>906</v>
      </c>
      <c r="B473" s="33" t="s">
        <v>524</v>
      </c>
      <c r="C473" s="32" t="s">
        <v>905</v>
      </c>
      <c r="D473" s="381">
        <v>2747</v>
      </c>
      <c r="E473" s="381">
        <v>2747</v>
      </c>
      <c r="F473" s="381">
        <v>1994.4</v>
      </c>
      <c r="G473" s="381">
        <v>173.8</v>
      </c>
      <c r="H473" s="381">
        <v>0</v>
      </c>
      <c r="I473" s="381">
        <v>3617.4</v>
      </c>
      <c r="J473" s="381">
        <v>3617.4</v>
      </c>
      <c r="K473" s="381">
        <v>2339.7</v>
      </c>
      <c r="L473" s="381">
        <v>171.6</v>
      </c>
      <c r="M473" s="381">
        <v>0</v>
      </c>
      <c r="N473" s="31">
        <f t="shared" si="6"/>
        <v>6364.4</v>
      </c>
      <c r="O473" s="30"/>
      <c r="P473" t="s">
        <v>905</v>
      </c>
    </row>
    <row r="474" spans="1:14" ht="42" customHeight="1">
      <c r="A474" s="39" t="s">
        <v>904</v>
      </c>
      <c r="B474" s="36"/>
      <c r="C474" s="38" t="s">
        <v>902</v>
      </c>
      <c r="D474" s="373">
        <v>235854702.40000004</v>
      </c>
      <c r="E474" s="373">
        <v>166432450.10000002</v>
      </c>
      <c r="F474" s="373">
        <v>0</v>
      </c>
      <c r="G474" s="373">
        <v>0</v>
      </c>
      <c r="H474" s="373">
        <v>252714.6</v>
      </c>
      <c r="I474" s="373">
        <v>1516300</v>
      </c>
      <c r="J474" s="373">
        <v>550000</v>
      </c>
      <c r="K474" s="373">
        <v>0</v>
      </c>
      <c r="L474" s="373">
        <v>0</v>
      </c>
      <c r="M474" s="373">
        <v>966300</v>
      </c>
      <c r="N474" s="37">
        <f aca="true" t="shared" si="8" ref="N474:N538">I474+D474</f>
        <v>237371002.40000004</v>
      </c>
    </row>
    <row r="475" spans="1:14" ht="44.25" customHeight="1">
      <c r="A475" s="36" t="s">
        <v>903</v>
      </c>
      <c r="B475" s="36"/>
      <c r="C475" s="35" t="s">
        <v>902</v>
      </c>
      <c r="D475" s="393">
        <v>235854702.40000004</v>
      </c>
      <c r="E475" s="393">
        <v>166432450.10000002</v>
      </c>
      <c r="F475" s="393">
        <v>0</v>
      </c>
      <c r="G475" s="393">
        <v>0</v>
      </c>
      <c r="H475" s="393">
        <v>252714.6</v>
      </c>
      <c r="I475" s="393">
        <v>1516300</v>
      </c>
      <c r="J475" s="393">
        <v>550000</v>
      </c>
      <c r="K475" s="393">
        <v>0</v>
      </c>
      <c r="L475" s="393">
        <v>0</v>
      </c>
      <c r="M475" s="393">
        <v>966300</v>
      </c>
      <c r="N475" s="34">
        <f t="shared" si="8"/>
        <v>237371002.40000004</v>
      </c>
    </row>
    <row r="476" spans="1:19" ht="12.75">
      <c r="A476" s="33" t="s">
        <v>901</v>
      </c>
      <c r="B476" s="33" t="s">
        <v>649</v>
      </c>
      <c r="C476" s="32" t="s">
        <v>900</v>
      </c>
      <c r="D476" s="381">
        <v>4500000</v>
      </c>
      <c r="E476" s="381">
        <v>0</v>
      </c>
      <c r="F476" s="381">
        <v>0</v>
      </c>
      <c r="G476" s="381">
        <v>0</v>
      </c>
      <c r="H476" s="381">
        <v>0</v>
      </c>
      <c r="I476" s="381">
        <v>0</v>
      </c>
      <c r="J476" s="381">
        <v>0</v>
      </c>
      <c r="K476" s="381">
        <v>0</v>
      </c>
      <c r="L476" s="381">
        <v>0</v>
      </c>
      <c r="M476" s="381">
        <v>0</v>
      </c>
      <c r="N476" s="31">
        <f t="shared" si="8"/>
        <v>4500000</v>
      </c>
      <c r="O476" s="30"/>
      <c r="P476" t="s">
        <v>900</v>
      </c>
    </row>
    <row r="477" spans="1:19" ht="12.75">
      <c r="A477" s="33" t="s">
        <v>899</v>
      </c>
      <c r="B477" s="33" t="s">
        <v>411</v>
      </c>
      <c r="C477" s="32" t="s">
        <v>898</v>
      </c>
      <c r="D477" s="31">
        <v>13282363.1</v>
      </c>
      <c r="E477" s="31">
        <v>13282363.1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f t="shared" si="8"/>
        <v>13282363.1</v>
      </c>
      <c r="O477" s="30"/>
      <c r="P477" t="s">
        <v>898</v>
      </c>
    </row>
    <row r="478" spans="1:19" ht="26.25" customHeight="1">
      <c r="A478" s="33" t="s">
        <v>897</v>
      </c>
      <c r="B478" s="33" t="s">
        <v>411</v>
      </c>
      <c r="C478" s="32" t="s">
        <v>896</v>
      </c>
      <c r="D478" s="31">
        <v>8335063.2</v>
      </c>
      <c r="E478" s="31">
        <v>8335063.2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f t="shared" si="8"/>
        <v>8335063.2</v>
      </c>
      <c r="O478" s="30"/>
      <c r="P478" t="s">
        <v>896</v>
      </c>
    </row>
    <row r="479" spans="1:19" ht="15.75" customHeight="1">
      <c r="A479" s="33" t="s">
        <v>895</v>
      </c>
      <c r="B479" s="33" t="s">
        <v>411</v>
      </c>
      <c r="C479" s="32" t="s">
        <v>894</v>
      </c>
      <c r="D479" s="396">
        <v>0</v>
      </c>
      <c r="E479" s="396">
        <v>0</v>
      </c>
      <c r="F479" s="396">
        <v>0</v>
      </c>
      <c r="G479" s="396">
        <v>0</v>
      </c>
      <c r="H479" s="396">
        <v>0</v>
      </c>
      <c r="I479" s="396">
        <v>0</v>
      </c>
      <c r="J479" s="396">
        <v>0</v>
      </c>
      <c r="K479" s="396">
        <v>0</v>
      </c>
      <c r="L479" s="396">
        <v>0</v>
      </c>
      <c r="M479" s="396">
        <v>0</v>
      </c>
      <c r="N479" s="31">
        <f t="shared" si="8"/>
        <v>0</v>
      </c>
      <c r="O479" s="30"/>
      <c r="P479" t="s">
        <v>894</v>
      </c>
    </row>
    <row r="480" spans="1:19" ht="14.25" customHeight="1">
      <c r="A480" s="33" t="s">
        <v>893</v>
      </c>
      <c r="B480" s="33" t="s">
        <v>434</v>
      </c>
      <c r="C480" s="32" t="s">
        <v>892</v>
      </c>
      <c r="D480" s="381">
        <v>1000</v>
      </c>
      <c r="E480" s="381">
        <v>1000</v>
      </c>
      <c r="F480" s="381">
        <v>0</v>
      </c>
      <c r="G480" s="381">
        <v>0</v>
      </c>
      <c r="H480" s="381">
        <v>0</v>
      </c>
      <c r="I480" s="381">
        <v>0</v>
      </c>
      <c r="J480" s="381">
        <v>0</v>
      </c>
      <c r="K480" s="381">
        <v>0</v>
      </c>
      <c r="L480" s="381">
        <v>0</v>
      </c>
      <c r="M480" s="381">
        <v>0</v>
      </c>
      <c r="N480" s="31">
        <f t="shared" si="8"/>
        <v>1000</v>
      </c>
      <c r="O480" s="30"/>
      <c r="P480" t="s">
        <v>892</v>
      </c>
    </row>
    <row r="481" spans="1:19" ht="15.75" customHeight="1">
      <c r="A481" s="33" t="s">
        <v>891</v>
      </c>
      <c r="B481" s="33" t="s">
        <v>890</v>
      </c>
      <c r="C481" s="32" t="s">
        <v>889</v>
      </c>
      <c r="D481" s="381">
        <v>144798141</v>
      </c>
      <c r="E481" s="381">
        <v>144798141</v>
      </c>
      <c r="F481" s="381">
        <v>0</v>
      </c>
      <c r="G481" s="381">
        <v>0</v>
      </c>
      <c r="H481" s="381">
        <v>0</v>
      </c>
      <c r="I481" s="381">
        <v>0</v>
      </c>
      <c r="J481" s="381">
        <v>0</v>
      </c>
      <c r="K481" s="381">
        <v>0</v>
      </c>
      <c r="L481" s="381">
        <v>0</v>
      </c>
      <c r="M481" s="381">
        <v>0</v>
      </c>
      <c r="N481" s="31">
        <f t="shared" si="8"/>
        <v>144798141</v>
      </c>
      <c r="O481" s="30"/>
      <c r="P481" t="s">
        <v>889</v>
      </c>
    </row>
    <row r="482" spans="1:19" ht="65.25" customHeight="1">
      <c r="A482" s="33" t="s">
        <v>888</v>
      </c>
      <c r="B482" s="33" t="s">
        <v>411</v>
      </c>
      <c r="C482" s="32" t="s">
        <v>887</v>
      </c>
      <c r="D482" s="375">
        <v>6336.6</v>
      </c>
      <c r="E482" s="375">
        <v>5622</v>
      </c>
      <c r="F482" s="375">
        <v>0</v>
      </c>
      <c r="G482" s="375">
        <v>0</v>
      </c>
      <c r="H482" s="375">
        <v>714.6</v>
      </c>
      <c r="I482" s="375">
        <v>0</v>
      </c>
      <c r="J482" s="375">
        <v>0</v>
      </c>
      <c r="K482" s="375">
        <v>0</v>
      </c>
      <c r="L482" s="375">
        <v>0</v>
      </c>
      <c r="M482" s="375">
        <v>0</v>
      </c>
      <c r="N482" s="31">
        <f t="shared" si="8"/>
        <v>6336.6</v>
      </c>
      <c r="O482" s="30"/>
      <c r="P482" t="s">
        <v>887</v>
      </c>
    </row>
    <row r="483" spans="1:15" ht="65.25" customHeight="1">
      <c r="A483" s="382" t="s">
        <v>5320</v>
      </c>
      <c r="B483" s="382" t="s">
        <v>649</v>
      </c>
      <c r="C483" s="383" t="s">
        <v>5321</v>
      </c>
      <c r="D483" s="381">
        <v>64669537.7</v>
      </c>
      <c r="E483" s="381">
        <v>0</v>
      </c>
      <c r="F483" s="381">
        <v>0</v>
      </c>
      <c r="G483" s="381">
        <v>0</v>
      </c>
      <c r="H483" s="381">
        <v>0</v>
      </c>
      <c r="I483" s="381">
        <v>0</v>
      </c>
      <c r="J483" s="381">
        <v>0</v>
      </c>
      <c r="K483" s="381">
        <v>0</v>
      </c>
      <c r="L483" s="381">
        <v>0</v>
      </c>
      <c r="M483" s="381">
        <v>0</v>
      </c>
      <c r="N483" s="381">
        <f>D483+I483</f>
        <v>64669537.7</v>
      </c>
      <c r="O483" s="30"/>
    </row>
    <row r="484" spans="1:19" ht="68.25" customHeight="1">
      <c r="A484" s="33" t="s">
        <v>886</v>
      </c>
      <c r="B484" s="33" t="s">
        <v>649</v>
      </c>
      <c r="C484" s="32" t="s">
        <v>885</v>
      </c>
      <c r="D484" s="31">
        <v>10260.8</v>
      </c>
      <c r="E484" s="31">
        <v>10260.8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f t="shared" si="8"/>
        <v>10260.8</v>
      </c>
      <c r="O484" s="30"/>
      <c r="P484" t="s">
        <v>885</v>
      </c>
    </row>
    <row r="485" spans="1:19" ht="54.75" customHeight="1">
      <c r="A485" s="33" t="s">
        <v>884</v>
      </c>
      <c r="B485" s="33" t="s">
        <v>411</v>
      </c>
      <c r="C485" s="32" t="s">
        <v>883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356300</v>
      </c>
      <c r="J485" s="31">
        <v>0</v>
      </c>
      <c r="K485" s="31">
        <v>0</v>
      </c>
      <c r="L485" s="31">
        <v>0</v>
      </c>
      <c r="M485" s="31">
        <v>356300</v>
      </c>
      <c r="N485" s="31">
        <f t="shared" si="8"/>
        <v>356300</v>
      </c>
      <c r="O485" s="30"/>
      <c r="P485" t="s">
        <v>883</v>
      </c>
    </row>
    <row r="486" spans="1:19" ht="30" customHeight="1">
      <c r="A486" s="33" t="s">
        <v>882</v>
      </c>
      <c r="B486" s="33" t="s">
        <v>623</v>
      </c>
      <c r="C486" s="32" t="s">
        <v>881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600000</v>
      </c>
      <c r="J486" s="31">
        <v>550000</v>
      </c>
      <c r="K486" s="31">
        <v>0</v>
      </c>
      <c r="L486" s="31">
        <v>0</v>
      </c>
      <c r="M486" s="31">
        <v>50000</v>
      </c>
      <c r="N486" s="31">
        <f t="shared" si="8"/>
        <v>600000</v>
      </c>
      <c r="O486" s="30"/>
      <c r="P486" t="s">
        <v>881</v>
      </c>
    </row>
    <row r="487" spans="1:19" ht="57" customHeight="1">
      <c r="A487" s="33" t="s">
        <v>880</v>
      </c>
      <c r="B487" s="33" t="s">
        <v>411</v>
      </c>
      <c r="C487" s="32" t="s">
        <v>879</v>
      </c>
      <c r="D487" s="31">
        <v>252000</v>
      </c>
      <c r="E487" s="31">
        <v>0</v>
      </c>
      <c r="F487" s="31">
        <v>0</v>
      </c>
      <c r="G487" s="31">
        <v>0</v>
      </c>
      <c r="H487" s="31">
        <v>252000</v>
      </c>
      <c r="I487" s="31">
        <v>560000</v>
      </c>
      <c r="J487" s="31">
        <v>0</v>
      </c>
      <c r="K487" s="31">
        <v>0</v>
      </c>
      <c r="L487" s="31">
        <v>0</v>
      </c>
      <c r="M487" s="31">
        <v>560000</v>
      </c>
      <c r="N487" s="31">
        <f t="shared" si="8"/>
        <v>812000</v>
      </c>
      <c r="O487" s="30"/>
      <c r="P487" t="s">
        <v>879</v>
      </c>
    </row>
    <row r="488" spans="1:14" ht="16.5" customHeight="1">
      <c r="A488" s="39" t="s">
        <v>878</v>
      </c>
      <c r="B488" s="36"/>
      <c r="C488" s="38" t="s">
        <v>877</v>
      </c>
      <c r="D488" s="373">
        <v>12548217.9</v>
      </c>
      <c r="E488" s="373">
        <v>12339924.299999999</v>
      </c>
      <c r="F488" s="373">
        <v>7999567.899999999</v>
      </c>
      <c r="G488" s="373">
        <v>701600.1</v>
      </c>
      <c r="H488" s="373">
        <v>208293.59999999998</v>
      </c>
      <c r="I488" s="373">
        <v>1334914.2999999998</v>
      </c>
      <c r="J488" s="373">
        <v>1246677.3</v>
      </c>
      <c r="K488" s="373">
        <v>476017.2</v>
      </c>
      <c r="L488" s="373">
        <v>109847.7</v>
      </c>
      <c r="M488" s="373">
        <v>88237.00000000001</v>
      </c>
      <c r="N488" s="37">
        <f t="shared" si="8"/>
        <v>13883132.2</v>
      </c>
    </row>
    <row r="489" spans="1:14" ht="27">
      <c r="A489" s="36" t="s">
        <v>876</v>
      </c>
      <c r="B489" s="36"/>
      <c r="C489" s="35" t="s">
        <v>875</v>
      </c>
      <c r="D489" s="370">
        <v>11514939.700000001</v>
      </c>
      <c r="E489" s="370">
        <v>11316970</v>
      </c>
      <c r="F489" s="370">
        <v>7539965.899999999</v>
      </c>
      <c r="G489" s="370">
        <v>677930.1</v>
      </c>
      <c r="H489" s="370">
        <v>197969.69999999998</v>
      </c>
      <c r="I489" s="370">
        <v>1312497.5999999999</v>
      </c>
      <c r="J489" s="370">
        <v>1225135.8</v>
      </c>
      <c r="K489" s="370">
        <v>463700.60000000003</v>
      </c>
      <c r="L489" s="370">
        <v>108730</v>
      </c>
      <c r="M489" s="370">
        <v>87361.80000000002</v>
      </c>
      <c r="N489" s="34">
        <f t="shared" si="8"/>
        <v>12827437.3</v>
      </c>
    </row>
    <row r="490" spans="1:19" ht="25.5">
      <c r="A490" s="33" t="s">
        <v>874</v>
      </c>
      <c r="B490" s="33" t="s">
        <v>447</v>
      </c>
      <c r="C490" s="32" t="s">
        <v>873</v>
      </c>
      <c r="D490" s="392">
        <v>3451392.6</v>
      </c>
      <c r="E490" s="392">
        <v>3451364.6</v>
      </c>
      <c r="F490" s="392">
        <v>2487878.4</v>
      </c>
      <c r="G490" s="392">
        <v>75833</v>
      </c>
      <c r="H490" s="392">
        <v>28</v>
      </c>
      <c r="I490" s="392">
        <v>913244.6</v>
      </c>
      <c r="J490" s="392">
        <v>841593</v>
      </c>
      <c r="K490" s="392">
        <v>288838.2</v>
      </c>
      <c r="L490" s="392">
        <v>72696</v>
      </c>
      <c r="M490" s="392">
        <v>71651.6</v>
      </c>
      <c r="N490" s="31">
        <f t="shared" si="8"/>
        <v>4364637.2</v>
      </c>
      <c r="O490" s="30"/>
      <c r="P490" t="s">
        <v>873</v>
      </c>
    </row>
    <row r="491" spans="1:19" ht="45.75" customHeight="1">
      <c r="A491" s="33" t="s">
        <v>872</v>
      </c>
      <c r="B491" s="33" t="s">
        <v>854</v>
      </c>
      <c r="C491" s="32" t="s">
        <v>871</v>
      </c>
      <c r="D491" s="381">
        <v>6525443.3</v>
      </c>
      <c r="E491" s="381">
        <v>6344971.9</v>
      </c>
      <c r="F491" s="381">
        <v>4284404.1</v>
      </c>
      <c r="G491" s="381">
        <v>583749.5</v>
      </c>
      <c r="H491" s="381">
        <v>180471.4</v>
      </c>
      <c r="I491" s="381">
        <v>276870.3</v>
      </c>
      <c r="J491" s="381">
        <v>274543.7</v>
      </c>
      <c r="K491" s="381">
        <v>108915</v>
      </c>
      <c r="L491" s="381">
        <v>27635.6</v>
      </c>
      <c r="M491" s="381">
        <v>2326.6</v>
      </c>
      <c r="N491" s="31">
        <f t="shared" si="8"/>
        <v>6802313.6</v>
      </c>
      <c r="O491" s="30"/>
      <c r="P491" t="s">
        <v>871</v>
      </c>
    </row>
    <row r="492" spans="1:19" ht="25.5">
      <c r="A492" s="33" t="s">
        <v>870</v>
      </c>
      <c r="B492" s="33" t="s">
        <v>854</v>
      </c>
      <c r="C492" s="32" t="s">
        <v>869</v>
      </c>
      <c r="D492" s="372">
        <v>682117.6</v>
      </c>
      <c r="E492" s="372">
        <v>682117.6</v>
      </c>
      <c r="F492" s="372">
        <v>546655.1</v>
      </c>
      <c r="G492" s="372">
        <v>14540.7</v>
      </c>
      <c r="H492" s="372">
        <v>0</v>
      </c>
      <c r="I492" s="372">
        <v>0</v>
      </c>
      <c r="J492" s="372">
        <v>0</v>
      </c>
      <c r="K492" s="372">
        <v>0</v>
      </c>
      <c r="L492" s="372">
        <v>0</v>
      </c>
      <c r="M492" s="372">
        <v>0</v>
      </c>
      <c r="N492" s="31">
        <f t="shared" si="8"/>
        <v>682117.6</v>
      </c>
      <c r="O492" s="30"/>
      <c r="P492" t="s">
        <v>869</v>
      </c>
    </row>
    <row r="493" spans="1:19" ht="58.5" customHeight="1">
      <c r="A493" s="33" t="s">
        <v>868</v>
      </c>
      <c r="B493" s="33" t="s">
        <v>867</v>
      </c>
      <c r="C493" s="32" t="s">
        <v>866</v>
      </c>
      <c r="D493" s="31">
        <v>4728.4</v>
      </c>
      <c r="E493" s="31">
        <v>4728.4</v>
      </c>
      <c r="F493" s="31">
        <v>0</v>
      </c>
      <c r="G493" s="31">
        <v>3806.9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f t="shared" si="8"/>
        <v>4728.4</v>
      </c>
      <c r="O493" s="30"/>
      <c r="P493" t="s">
        <v>866</v>
      </c>
    </row>
    <row r="494" spans="1:19" ht="42.75" customHeight="1">
      <c r="A494" s="33" t="s">
        <v>865</v>
      </c>
      <c r="B494" s="33" t="s">
        <v>447</v>
      </c>
      <c r="C494" s="32" t="s">
        <v>864</v>
      </c>
      <c r="D494" s="31">
        <v>264015.1</v>
      </c>
      <c r="E494" s="31">
        <v>264015.1</v>
      </c>
      <c r="F494" s="31">
        <v>221028.3</v>
      </c>
      <c r="G494" s="31">
        <v>0</v>
      </c>
      <c r="H494" s="31">
        <v>0</v>
      </c>
      <c r="I494" s="31">
        <v>106431.4</v>
      </c>
      <c r="J494" s="31">
        <v>93129.8</v>
      </c>
      <c r="K494" s="31">
        <v>56102.9</v>
      </c>
      <c r="L494" s="31">
        <v>5706.2</v>
      </c>
      <c r="M494" s="31">
        <v>13301.6</v>
      </c>
      <c r="N494" s="31">
        <f t="shared" si="8"/>
        <v>370446.5</v>
      </c>
      <c r="O494" s="30"/>
      <c r="P494" t="s">
        <v>864</v>
      </c>
    </row>
    <row r="495" spans="1:19" ht="30.75" customHeight="1">
      <c r="A495" s="33" t="s">
        <v>863</v>
      </c>
      <c r="B495" s="33" t="s">
        <v>524</v>
      </c>
      <c r="C495" s="32" t="s">
        <v>862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15951.3</v>
      </c>
      <c r="J495" s="31">
        <v>15869.3</v>
      </c>
      <c r="K495" s="31">
        <v>9844.5</v>
      </c>
      <c r="L495" s="31">
        <v>2692.2</v>
      </c>
      <c r="M495" s="31">
        <v>82</v>
      </c>
      <c r="N495" s="31">
        <f t="shared" si="8"/>
        <v>15951.3</v>
      </c>
      <c r="O495" s="30"/>
      <c r="P495" t="s">
        <v>862</v>
      </c>
    </row>
    <row r="496" spans="1:19" ht="98.25" customHeight="1">
      <c r="A496" s="33" t="s">
        <v>861</v>
      </c>
      <c r="B496" s="33" t="s">
        <v>649</v>
      </c>
      <c r="C496" s="32" t="s">
        <v>860</v>
      </c>
      <c r="D496" s="31">
        <v>527395</v>
      </c>
      <c r="E496" s="31">
        <v>527395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f t="shared" si="8"/>
        <v>527395</v>
      </c>
      <c r="O496" s="30"/>
      <c r="P496" t="s">
        <v>860</v>
      </c>
    </row>
    <row r="497" spans="1:19" ht="55.5" customHeight="1">
      <c r="A497" s="33" t="s">
        <v>859</v>
      </c>
      <c r="B497" s="33" t="s">
        <v>649</v>
      </c>
      <c r="C497" s="32" t="s">
        <v>858</v>
      </c>
      <c r="D497" s="380">
        <v>42377.4</v>
      </c>
      <c r="E497" s="380">
        <v>42377.4</v>
      </c>
      <c r="F497" s="380">
        <v>0</v>
      </c>
      <c r="G497" s="380">
        <v>0</v>
      </c>
      <c r="H497" s="380">
        <v>0</v>
      </c>
      <c r="I497" s="380">
        <v>0</v>
      </c>
      <c r="J497" s="380">
        <v>0</v>
      </c>
      <c r="K497" s="380">
        <v>0</v>
      </c>
      <c r="L497" s="380">
        <v>0</v>
      </c>
      <c r="M497" s="380">
        <v>0</v>
      </c>
      <c r="N497" s="31">
        <f t="shared" si="8"/>
        <v>42377.4</v>
      </c>
      <c r="O497" s="30"/>
      <c r="P497" t="s">
        <v>858</v>
      </c>
    </row>
    <row r="498" spans="1:19" ht="93" customHeight="1">
      <c r="A498" s="33" t="s">
        <v>857</v>
      </c>
      <c r="B498" s="33" t="s">
        <v>854</v>
      </c>
      <c r="C498" s="32" t="s">
        <v>856</v>
      </c>
      <c r="D498" s="375">
        <v>0</v>
      </c>
      <c r="E498" s="375">
        <v>0</v>
      </c>
      <c r="F498" s="375">
        <v>0</v>
      </c>
      <c r="G498" s="375">
        <v>0</v>
      </c>
      <c r="H498" s="375">
        <v>0</v>
      </c>
      <c r="I498" s="375">
        <v>0</v>
      </c>
      <c r="J498" s="375">
        <v>0</v>
      </c>
      <c r="K498" s="375">
        <v>0</v>
      </c>
      <c r="L498" s="375">
        <v>0</v>
      </c>
      <c r="M498" s="375">
        <v>0</v>
      </c>
      <c r="N498" s="31">
        <f t="shared" si="8"/>
        <v>0</v>
      </c>
      <c r="O498" s="30"/>
      <c r="P498" t="s">
        <v>856</v>
      </c>
    </row>
    <row r="499" spans="1:19" ht="70.5" customHeight="1">
      <c r="A499" s="33" t="s">
        <v>855</v>
      </c>
      <c r="B499" s="33" t="s">
        <v>854</v>
      </c>
      <c r="C499" s="32" t="s">
        <v>853</v>
      </c>
      <c r="D499" s="31">
        <v>17470.3</v>
      </c>
      <c r="E499" s="31">
        <v>0</v>
      </c>
      <c r="F499" s="31">
        <v>0</v>
      </c>
      <c r="G499" s="31">
        <v>0</v>
      </c>
      <c r="H499" s="31">
        <v>17470.3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f t="shared" si="8"/>
        <v>17470.3</v>
      </c>
      <c r="O499" s="30"/>
      <c r="P499" t="s">
        <v>853</v>
      </c>
    </row>
    <row r="500" spans="1:14" ht="27">
      <c r="A500" s="36" t="s">
        <v>852</v>
      </c>
      <c r="B500" s="36"/>
      <c r="C500" s="35" t="s">
        <v>851</v>
      </c>
      <c r="D500" s="401">
        <v>820753.7</v>
      </c>
      <c r="E500" s="401">
        <v>820663.7</v>
      </c>
      <c r="F500" s="401">
        <v>307987.8</v>
      </c>
      <c r="G500" s="401">
        <v>16656.6</v>
      </c>
      <c r="H500" s="401">
        <v>90</v>
      </c>
      <c r="I500" s="401">
        <v>0</v>
      </c>
      <c r="J500" s="401">
        <v>0</v>
      </c>
      <c r="K500" s="401">
        <v>0</v>
      </c>
      <c r="L500" s="401">
        <v>0</v>
      </c>
      <c r="M500" s="401">
        <v>0</v>
      </c>
      <c r="N500" s="34">
        <f t="shared" si="8"/>
        <v>820753.7</v>
      </c>
    </row>
    <row r="501" spans="1:19" ht="38.25">
      <c r="A501" s="33" t="s">
        <v>850</v>
      </c>
      <c r="B501" s="33" t="s">
        <v>447</v>
      </c>
      <c r="C501" s="32" t="s">
        <v>849</v>
      </c>
      <c r="D501" s="381">
        <v>435569.7</v>
      </c>
      <c r="E501" s="381">
        <v>435479.7</v>
      </c>
      <c r="F501" s="381">
        <v>307987.8</v>
      </c>
      <c r="G501" s="381">
        <v>16656.6</v>
      </c>
      <c r="H501" s="381">
        <v>90</v>
      </c>
      <c r="I501" s="381">
        <v>0</v>
      </c>
      <c r="J501" s="381">
        <v>0</v>
      </c>
      <c r="K501" s="381">
        <v>0</v>
      </c>
      <c r="L501" s="381">
        <v>0</v>
      </c>
      <c r="M501" s="381">
        <v>0</v>
      </c>
      <c r="N501" s="31">
        <f t="shared" si="8"/>
        <v>435569.7</v>
      </c>
      <c r="O501" s="30"/>
      <c r="P501" t="s">
        <v>849</v>
      </c>
    </row>
    <row r="502" spans="1:19" ht="40.5" customHeight="1">
      <c r="A502" s="33" t="s">
        <v>848</v>
      </c>
      <c r="B502" s="33" t="s">
        <v>447</v>
      </c>
      <c r="C502" s="32" t="s">
        <v>847</v>
      </c>
      <c r="D502" s="31">
        <v>385184</v>
      </c>
      <c r="E502" s="31">
        <v>385184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f t="shared" si="8"/>
        <v>385184</v>
      </c>
      <c r="O502" s="30"/>
      <c r="P502" t="s">
        <v>847</v>
      </c>
    </row>
    <row r="503" spans="1:14" ht="16.5" customHeight="1">
      <c r="A503" s="36" t="s">
        <v>846</v>
      </c>
      <c r="B503" s="36"/>
      <c r="C503" s="35" t="s">
        <v>845</v>
      </c>
      <c r="D503" s="379">
        <v>212524.5</v>
      </c>
      <c r="E503" s="379">
        <v>202290.6</v>
      </c>
      <c r="F503" s="379">
        <v>151614.2</v>
      </c>
      <c r="G503" s="379">
        <v>7013.400000000001</v>
      </c>
      <c r="H503" s="379">
        <v>10233.9</v>
      </c>
      <c r="I503" s="379">
        <v>22416.7</v>
      </c>
      <c r="J503" s="379">
        <v>21541.5</v>
      </c>
      <c r="K503" s="379">
        <v>12316.6</v>
      </c>
      <c r="L503" s="379">
        <v>1117.7</v>
      </c>
      <c r="M503" s="379">
        <v>875.2</v>
      </c>
      <c r="N503" s="34">
        <f t="shared" si="8"/>
        <v>234941.2</v>
      </c>
    </row>
    <row r="504" spans="1:19" ht="25.5">
      <c r="A504" s="33" t="s">
        <v>844</v>
      </c>
      <c r="B504" s="33" t="s">
        <v>649</v>
      </c>
      <c r="C504" s="32" t="s">
        <v>843</v>
      </c>
      <c r="D504" s="375">
        <v>26755.7</v>
      </c>
      <c r="E504" s="375">
        <v>26755.7</v>
      </c>
      <c r="F504" s="375">
        <v>20988.2</v>
      </c>
      <c r="G504" s="375">
        <v>333.8</v>
      </c>
      <c r="H504" s="375">
        <v>0</v>
      </c>
      <c r="I504" s="375">
        <v>0</v>
      </c>
      <c r="J504" s="375">
        <v>0</v>
      </c>
      <c r="K504" s="375">
        <v>0</v>
      </c>
      <c r="L504" s="375">
        <v>0</v>
      </c>
      <c r="M504" s="375">
        <v>0</v>
      </c>
      <c r="N504" s="31">
        <f t="shared" si="8"/>
        <v>26755.7</v>
      </c>
      <c r="O504" s="30"/>
      <c r="P504" t="s">
        <v>843</v>
      </c>
    </row>
    <row r="505" spans="1:19" ht="38.25">
      <c r="A505" s="33" t="s">
        <v>842</v>
      </c>
      <c r="B505" s="33" t="s">
        <v>497</v>
      </c>
      <c r="C505" s="32" t="s">
        <v>841</v>
      </c>
      <c r="D505" s="31">
        <v>10233.9</v>
      </c>
      <c r="E505" s="31">
        <v>0</v>
      </c>
      <c r="F505" s="31">
        <v>0</v>
      </c>
      <c r="G505" s="31">
        <v>0</v>
      </c>
      <c r="H505" s="31">
        <v>10233.9</v>
      </c>
      <c r="I505" s="31">
        <v>210</v>
      </c>
      <c r="J505" s="31">
        <v>0</v>
      </c>
      <c r="K505" s="31">
        <v>0</v>
      </c>
      <c r="L505" s="31">
        <v>0</v>
      </c>
      <c r="M505" s="31">
        <v>210</v>
      </c>
      <c r="N505" s="31">
        <f t="shared" si="8"/>
        <v>10443.9</v>
      </c>
      <c r="O505" s="30"/>
      <c r="P505" t="s">
        <v>841</v>
      </c>
    </row>
    <row r="506" spans="1:19" ht="38.25">
      <c r="A506" s="33" t="s">
        <v>840</v>
      </c>
      <c r="B506" s="33" t="s">
        <v>649</v>
      </c>
      <c r="C506" s="32" t="s">
        <v>839</v>
      </c>
      <c r="D506" s="31">
        <v>175534.9</v>
      </c>
      <c r="E506" s="31">
        <v>175534.9</v>
      </c>
      <c r="F506" s="31">
        <v>130626</v>
      </c>
      <c r="G506" s="31">
        <v>6679.6</v>
      </c>
      <c r="H506" s="31">
        <v>0</v>
      </c>
      <c r="I506" s="31">
        <v>22206.7</v>
      </c>
      <c r="J506" s="31">
        <v>21541.5</v>
      </c>
      <c r="K506" s="31">
        <v>12316.6</v>
      </c>
      <c r="L506" s="31">
        <v>1117.7</v>
      </c>
      <c r="M506" s="31">
        <v>665.2</v>
      </c>
      <c r="N506" s="31">
        <f t="shared" si="8"/>
        <v>197741.6</v>
      </c>
      <c r="O506" s="30"/>
      <c r="P506" t="s">
        <v>839</v>
      </c>
    </row>
    <row r="507" spans="1:14" ht="27" customHeight="1">
      <c r="A507" s="39" t="s">
        <v>838</v>
      </c>
      <c r="B507" s="36"/>
      <c r="C507" s="422" t="s">
        <v>5358</v>
      </c>
      <c r="D507" s="370">
        <v>7788428.300000001</v>
      </c>
      <c r="E507" s="370">
        <v>7341257.8</v>
      </c>
      <c r="F507" s="370">
        <v>1219297.4999999998</v>
      </c>
      <c r="G507" s="370">
        <v>78233.59999999999</v>
      </c>
      <c r="H507" s="370">
        <v>447170.5</v>
      </c>
      <c r="I507" s="370">
        <v>374222.7</v>
      </c>
      <c r="J507" s="370">
        <v>351004.80000000005</v>
      </c>
      <c r="K507" s="370">
        <v>84461.7</v>
      </c>
      <c r="L507" s="370">
        <v>13765.099999999999</v>
      </c>
      <c r="M507" s="370">
        <v>23217.9</v>
      </c>
      <c r="N507" s="37">
        <f t="shared" si="8"/>
        <v>8162651.000000001</v>
      </c>
    </row>
    <row r="508" spans="1:14" ht="31.5" customHeight="1">
      <c r="A508" s="36" t="s">
        <v>837</v>
      </c>
      <c r="B508" s="36"/>
      <c r="C508" s="343" t="s">
        <v>5359</v>
      </c>
      <c r="D508" s="393">
        <v>5649292.200000001</v>
      </c>
      <c r="E508" s="393">
        <v>5399292.2</v>
      </c>
      <c r="F508" s="393">
        <v>1135246.2999999998</v>
      </c>
      <c r="G508" s="393">
        <v>75063.2</v>
      </c>
      <c r="H508" s="393">
        <v>250000</v>
      </c>
      <c r="I508" s="393">
        <v>366642.7</v>
      </c>
      <c r="J508" s="393">
        <v>345974.80000000005</v>
      </c>
      <c r="K508" s="393">
        <v>84114.7</v>
      </c>
      <c r="L508" s="393">
        <v>13684.699999999999</v>
      </c>
      <c r="M508" s="393">
        <v>20667.9</v>
      </c>
      <c r="N508" s="34">
        <f t="shared" si="8"/>
        <v>6015934.900000001</v>
      </c>
    </row>
    <row r="509" spans="1:19" ht="31.5" customHeight="1">
      <c r="A509" s="33" t="s">
        <v>836</v>
      </c>
      <c r="B509" s="33" t="s">
        <v>585</v>
      </c>
      <c r="C509" s="32" t="s">
        <v>5360</v>
      </c>
      <c r="D509" s="381">
        <v>136684.9</v>
      </c>
      <c r="E509" s="381">
        <v>136684.9</v>
      </c>
      <c r="F509" s="381">
        <v>100324.9</v>
      </c>
      <c r="G509" s="381">
        <v>2859.7</v>
      </c>
      <c r="H509" s="381">
        <v>0</v>
      </c>
      <c r="I509" s="381">
        <v>0</v>
      </c>
      <c r="J509" s="381">
        <v>0</v>
      </c>
      <c r="K509" s="381">
        <v>0</v>
      </c>
      <c r="L509" s="381">
        <v>0</v>
      </c>
      <c r="M509" s="381">
        <v>0</v>
      </c>
      <c r="N509" s="31">
        <f t="shared" si="8"/>
        <v>136684.9</v>
      </c>
      <c r="O509" s="30"/>
      <c r="P509" t="s">
        <v>835</v>
      </c>
    </row>
    <row r="510" spans="1:19" ht="81" customHeight="1">
      <c r="A510" s="33" t="s">
        <v>834</v>
      </c>
      <c r="B510" s="33" t="s">
        <v>585</v>
      </c>
      <c r="C510" s="32" t="s">
        <v>833</v>
      </c>
      <c r="D510" s="31">
        <v>437703.6</v>
      </c>
      <c r="E510" s="31">
        <v>437703.6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f t="shared" si="8"/>
        <v>437703.6</v>
      </c>
      <c r="O510" s="30"/>
      <c r="P510" t="s">
        <v>833</v>
      </c>
    </row>
    <row r="511" spans="1:19" ht="38.25">
      <c r="A511" s="33" t="s">
        <v>832</v>
      </c>
      <c r="B511" s="33" t="s">
        <v>751</v>
      </c>
      <c r="C511" s="32" t="s">
        <v>831</v>
      </c>
      <c r="D511" s="31">
        <v>100000</v>
      </c>
      <c r="E511" s="31">
        <v>100000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f t="shared" si="8"/>
        <v>100000</v>
      </c>
      <c r="O511" s="30"/>
      <c r="P511" t="s">
        <v>831</v>
      </c>
    </row>
    <row r="512" spans="1:19" ht="55.5" customHeight="1">
      <c r="A512" s="33" t="s">
        <v>830</v>
      </c>
      <c r="B512" s="33" t="s">
        <v>829</v>
      </c>
      <c r="C512" s="32" t="s">
        <v>828</v>
      </c>
      <c r="D512" s="396">
        <v>188074.2</v>
      </c>
      <c r="E512" s="396">
        <v>188074.2</v>
      </c>
      <c r="F512" s="396">
        <v>134340.6</v>
      </c>
      <c r="G512" s="396">
        <v>12049.5</v>
      </c>
      <c r="H512" s="396">
        <v>0</v>
      </c>
      <c r="I512" s="396">
        <v>1849.9</v>
      </c>
      <c r="J512" s="396">
        <v>1849.9</v>
      </c>
      <c r="K512" s="396">
        <v>808.9</v>
      </c>
      <c r="L512" s="396">
        <v>119.4</v>
      </c>
      <c r="M512" s="396">
        <v>0</v>
      </c>
      <c r="N512" s="31">
        <f t="shared" si="8"/>
        <v>189924.1</v>
      </c>
      <c r="O512" s="30"/>
      <c r="P512" t="s">
        <v>828</v>
      </c>
    </row>
    <row r="513" spans="1:19" ht="30" customHeight="1">
      <c r="A513" s="33" t="s">
        <v>827</v>
      </c>
      <c r="B513" s="33" t="s">
        <v>826</v>
      </c>
      <c r="C513" s="32" t="s">
        <v>825</v>
      </c>
      <c r="D513" s="381">
        <v>0</v>
      </c>
      <c r="E513" s="381">
        <v>0</v>
      </c>
      <c r="F513" s="381">
        <v>0</v>
      </c>
      <c r="G513" s="381">
        <v>0</v>
      </c>
      <c r="H513" s="381">
        <v>0</v>
      </c>
      <c r="I513" s="381">
        <v>0</v>
      </c>
      <c r="J513" s="381">
        <v>0</v>
      </c>
      <c r="K513" s="381">
        <v>0</v>
      </c>
      <c r="L513" s="381">
        <v>0</v>
      </c>
      <c r="M513" s="381">
        <v>0</v>
      </c>
      <c r="N513" s="31">
        <f t="shared" si="8"/>
        <v>0</v>
      </c>
      <c r="O513" s="30"/>
      <c r="P513" t="s">
        <v>825</v>
      </c>
    </row>
    <row r="514" spans="1:19" ht="89.25">
      <c r="A514" s="33" t="s">
        <v>824</v>
      </c>
      <c r="B514" s="33" t="s">
        <v>524</v>
      </c>
      <c r="C514" s="32" t="s">
        <v>823</v>
      </c>
      <c r="D514" s="31">
        <v>26854.7</v>
      </c>
      <c r="E514" s="31">
        <v>26854.7</v>
      </c>
      <c r="F514" s="31">
        <v>18082.3</v>
      </c>
      <c r="G514" s="31">
        <v>217.5</v>
      </c>
      <c r="H514" s="31">
        <v>0</v>
      </c>
      <c r="I514" s="31">
        <v>63285.4</v>
      </c>
      <c r="J514" s="31">
        <v>62528.9</v>
      </c>
      <c r="K514" s="31">
        <v>44173.4</v>
      </c>
      <c r="L514" s="31">
        <v>4565.4</v>
      </c>
      <c r="M514" s="31">
        <v>756.5</v>
      </c>
      <c r="N514" s="31">
        <f t="shared" si="8"/>
        <v>90140.1</v>
      </c>
      <c r="O514" s="30"/>
      <c r="P514" t="s">
        <v>823</v>
      </c>
    </row>
    <row r="515" spans="1:19" ht="57.75" customHeight="1">
      <c r="A515" s="33" t="s">
        <v>822</v>
      </c>
      <c r="B515" s="33" t="s">
        <v>731</v>
      </c>
      <c r="C515" s="32" t="s">
        <v>821</v>
      </c>
      <c r="D515" s="31">
        <v>24684.2</v>
      </c>
      <c r="E515" s="31">
        <v>24684.2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f t="shared" si="8"/>
        <v>24684.2</v>
      </c>
      <c r="O515" s="30"/>
      <c r="P515" t="s">
        <v>821</v>
      </c>
    </row>
    <row r="516" spans="1:19" ht="28.5" customHeight="1">
      <c r="A516" s="33" t="s">
        <v>820</v>
      </c>
      <c r="B516" s="33" t="s">
        <v>769</v>
      </c>
      <c r="C516" s="32" t="s">
        <v>819</v>
      </c>
      <c r="D516" s="381">
        <v>1265225.9</v>
      </c>
      <c r="E516" s="381">
        <v>1265225.9</v>
      </c>
      <c r="F516" s="381">
        <v>0</v>
      </c>
      <c r="G516" s="381">
        <v>0</v>
      </c>
      <c r="H516" s="381">
        <v>0</v>
      </c>
      <c r="I516" s="381">
        <v>0</v>
      </c>
      <c r="J516" s="381">
        <v>0</v>
      </c>
      <c r="K516" s="381">
        <v>0</v>
      </c>
      <c r="L516" s="381">
        <v>0</v>
      </c>
      <c r="M516" s="381">
        <v>0</v>
      </c>
      <c r="N516" s="31">
        <f t="shared" si="8"/>
        <v>1265225.9</v>
      </c>
      <c r="O516" s="30"/>
      <c r="P516" t="s">
        <v>819</v>
      </c>
    </row>
    <row r="517" spans="1:19" ht="56.25" customHeight="1">
      <c r="A517" s="33" t="s">
        <v>818</v>
      </c>
      <c r="B517" s="33" t="s">
        <v>817</v>
      </c>
      <c r="C517" s="32" t="s">
        <v>816</v>
      </c>
      <c r="D517" s="31">
        <v>706133</v>
      </c>
      <c r="E517" s="31">
        <v>706133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f t="shared" si="8"/>
        <v>706133</v>
      </c>
      <c r="O517" s="30"/>
      <c r="P517" t="s">
        <v>816</v>
      </c>
    </row>
    <row r="518" spans="1:19" ht="29.25" customHeight="1">
      <c r="A518" s="33" t="s">
        <v>815</v>
      </c>
      <c r="B518" s="33" t="s">
        <v>731</v>
      </c>
      <c r="C518" s="32" t="s">
        <v>814</v>
      </c>
      <c r="D518" s="31">
        <v>30186.6</v>
      </c>
      <c r="E518" s="31">
        <v>30186.6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f t="shared" si="8"/>
        <v>30186.6</v>
      </c>
      <c r="O518" s="30"/>
      <c r="P518" t="s">
        <v>814</v>
      </c>
    </row>
    <row r="519" spans="1:19" ht="55.5" customHeight="1">
      <c r="A519" s="33" t="s">
        <v>813</v>
      </c>
      <c r="B519" s="33" t="s">
        <v>731</v>
      </c>
      <c r="C519" s="32" t="s">
        <v>812</v>
      </c>
      <c r="D519" s="396">
        <v>400861.6</v>
      </c>
      <c r="E519" s="396">
        <v>400861.6</v>
      </c>
      <c r="F519" s="396">
        <v>45981.9</v>
      </c>
      <c r="G519" s="396">
        <v>609.8</v>
      </c>
      <c r="H519" s="396">
        <v>0</v>
      </c>
      <c r="I519" s="396">
        <v>0</v>
      </c>
      <c r="J519" s="396">
        <v>0</v>
      </c>
      <c r="K519" s="396">
        <v>0</v>
      </c>
      <c r="L519" s="396">
        <v>0</v>
      </c>
      <c r="M519" s="396">
        <v>0</v>
      </c>
      <c r="N519" s="31">
        <f t="shared" si="8"/>
        <v>400861.6</v>
      </c>
      <c r="O519" s="30"/>
      <c r="P519" t="s">
        <v>812</v>
      </c>
    </row>
    <row r="520" spans="1:19" ht="43.5" customHeight="1">
      <c r="A520" s="33" t="s">
        <v>811</v>
      </c>
      <c r="B520" s="33" t="s">
        <v>441</v>
      </c>
      <c r="C520" s="32" t="s">
        <v>810</v>
      </c>
      <c r="D520" s="381">
        <v>792831</v>
      </c>
      <c r="E520" s="381">
        <v>792831</v>
      </c>
      <c r="F520" s="381">
        <v>0</v>
      </c>
      <c r="G520" s="381">
        <v>0</v>
      </c>
      <c r="H520" s="381">
        <v>0</v>
      </c>
      <c r="I520" s="381">
        <v>183763.6</v>
      </c>
      <c r="J520" s="381">
        <v>174650.9</v>
      </c>
      <c r="K520" s="381">
        <v>0</v>
      </c>
      <c r="L520" s="381">
        <v>0</v>
      </c>
      <c r="M520" s="381">
        <v>9112.7</v>
      </c>
      <c r="N520" s="31">
        <f t="shared" si="8"/>
        <v>976594.6</v>
      </c>
      <c r="O520" s="30"/>
      <c r="P520" t="s">
        <v>810</v>
      </c>
    </row>
    <row r="521" spans="1:19" ht="99.75" customHeight="1">
      <c r="A521" s="33" t="s">
        <v>809</v>
      </c>
      <c r="B521" s="33" t="s">
        <v>731</v>
      </c>
      <c r="C521" s="32" t="s">
        <v>808</v>
      </c>
      <c r="D521" s="375">
        <v>135232.9</v>
      </c>
      <c r="E521" s="375">
        <v>35232.9</v>
      </c>
      <c r="F521" s="375">
        <v>0</v>
      </c>
      <c r="G521" s="375">
        <v>0</v>
      </c>
      <c r="H521" s="375">
        <v>100000</v>
      </c>
      <c r="I521" s="375">
        <v>0</v>
      </c>
      <c r="J521" s="375">
        <v>0</v>
      </c>
      <c r="K521" s="375">
        <v>0</v>
      </c>
      <c r="L521" s="375">
        <v>0</v>
      </c>
      <c r="M521" s="375">
        <v>0</v>
      </c>
      <c r="N521" s="31">
        <f t="shared" si="8"/>
        <v>135232.9</v>
      </c>
      <c r="O521" s="30"/>
      <c r="P521" t="s">
        <v>808</v>
      </c>
    </row>
    <row r="522" spans="1:19" ht="42" customHeight="1">
      <c r="A522" s="33" t="s">
        <v>807</v>
      </c>
      <c r="B522" s="33" t="s">
        <v>740</v>
      </c>
      <c r="C522" s="32" t="s">
        <v>806</v>
      </c>
      <c r="D522" s="31">
        <v>50000</v>
      </c>
      <c r="E522" s="31">
        <v>50000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f t="shared" si="8"/>
        <v>50000</v>
      </c>
      <c r="O522" s="30"/>
      <c r="P522" t="s">
        <v>806</v>
      </c>
    </row>
    <row r="523" spans="1:19" ht="51">
      <c r="A523" s="33" t="s">
        <v>805</v>
      </c>
      <c r="B523" s="33" t="s">
        <v>804</v>
      </c>
      <c r="C523" s="32" t="s">
        <v>803</v>
      </c>
      <c r="D523" s="31">
        <v>744468</v>
      </c>
      <c r="E523" s="31">
        <v>744468</v>
      </c>
      <c r="F523" s="31">
        <v>538154.8</v>
      </c>
      <c r="G523" s="31">
        <v>37565.4</v>
      </c>
      <c r="H523" s="31">
        <v>0</v>
      </c>
      <c r="I523" s="31">
        <v>54688.5</v>
      </c>
      <c r="J523" s="31">
        <v>48855.4</v>
      </c>
      <c r="K523" s="31">
        <v>16571.6</v>
      </c>
      <c r="L523" s="31">
        <v>2970.7</v>
      </c>
      <c r="M523" s="31">
        <v>5833.1</v>
      </c>
      <c r="N523" s="31">
        <f t="shared" si="8"/>
        <v>799156.5</v>
      </c>
      <c r="O523" s="30"/>
      <c r="P523" t="s">
        <v>803</v>
      </c>
    </row>
    <row r="524" spans="1:19" ht="16.5" customHeight="1">
      <c r="A524" s="33" t="s">
        <v>802</v>
      </c>
      <c r="B524" s="33" t="s">
        <v>781</v>
      </c>
      <c r="C524" s="32" t="s">
        <v>801</v>
      </c>
      <c r="D524" s="396">
        <v>0</v>
      </c>
      <c r="E524" s="396">
        <v>0</v>
      </c>
      <c r="F524" s="396">
        <v>0</v>
      </c>
      <c r="G524" s="396">
        <v>0</v>
      </c>
      <c r="H524" s="396">
        <v>0</v>
      </c>
      <c r="I524" s="396">
        <v>0</v>
      </c>
      <c r="J524" s="396">
        <v>0</v>
      </c>
      <c r="K524" s="396">
        <v>0</v>
      </c>
      <c r="L524" s="396">
        <v>0</v>
      </c>
      <c r="M524" s="396">
        <v>0</v>
      </c>
      <c r="N524" s="31">
        <f t="shared" si="8"/>
        <v>0</v>
      </c>
      <c r="O524" s="30"/>
      <c r="P524" t="s">
        <v>801</v>
      </c>
    </row>
    <row r="525" spans="1:19" ht="41.25" customHeight="1">
      <c r="A525" s="33" t="s">
        <v>800</v>
      </c>
      <c r="B525" s="33" t="s">
        <v>799</v>
      </c>
      <c r="C525" s="32" t="s">
        <v>798</v>
      </c>
      <c r="D525" s="381">
        <v>0</v>
      </c>
      <c r="E525" s="381">
        <v>0</v>
      </c>
      <c r="F525" s="381">
        <v>0</v>
      </c>
      <c r="G525" s="381">
        <v>0</v>
      </c>
      <c r="H525" s="381">
        <v>0</v>
      </c>
      <c r="I525" s="381">
        <v>0</v>
      </c>
      <c r="J525" s="381">
        <v>0</v>
      </c>
      <c r="K525" s="381">
        <v>0</v>
      </c>
      <c r="L525" s="381">
        <v>0</v>
      </c>
      <c r="M525" s="381">
        <v>0</v>
      </c>
      <c r="N525" s="31">
        <f t="shared" si="8"/>
        <v>0</v>
      </c>
      <c r="O525" s="30"/>
      <c r="P525" t="s">
        <v>798</v>
      </c>
    </row>
    <row r="526" spans="1:19" ht="43.5" customHeight="1">
      <c r="A526" s="33" t="s">
        <v>797</v>
      </c>
      <c r="B526" s="33" t="s">
        <v>784</v>
      </c>
      <c r="C526" s="32" t="s">
        <v>796</v>
      </c>
      <c r="D526" s="392">
        <v>0</v>
      </c>
      <c r="E526" s="392">
        <v>0</v>
      </c>
      <c r="F526" s="392">
        <v>0</v>
      </c>
      <c r="G526" s="392">
        <v>0</v>
      </c>
      <c r="H526" s="392">
        <v>0</v>
      </c>
      <c r="I526" s="392">
        <v>0</v>
      </c>
      <c r="J526" s="392">
        <v>0</v>
      </c>
      <c r="K526" s="392">
        <v>0</v>
      </c>
      <c r="L526" s="392">
        <v>0</v>
      </c>
      <c r="M526" s="392">
        <v>0</v>
      </c>
      <c r="N526" s="31">
        <f t="shared" si="8"/>
        <v>0</v>
      </c>
      <c r="O526" s="30"/>
      <c r="P526" t="s">
        <v>796</v>
      </c>
    </row>
    <row r="527" spans="1:19" ht="42.75" customHeight="1">
      <c r="A527" s="33" t="s">
        <v>795</v>
      </c>
      <c r="B527" s="33" t="s">
        <v>784</v>
      </c>
      <c r="C527" s="32" t="s">
        <v>794</v>
      </c>
      <c r="D527" s="381">
        <v>0</v>
      </c>
      <c r="E527" s="381">
        <v>0</v>
      </c>
      <c r="F527" s="381">
        <v>0</v>
      </c>
      <c r="G527" s="381">
        <v>0</v>
      </c>
      <c r="H527" s="381">
        <v>0</v>
      </c>
      <c r="I527" s="381">
        <v>0</v>
      </c>
      <c r="J527" s="381">
        <v>0</v>
      </c>
      <c r="K527" s="381">
        <v>0</v>
      </c>
      <c r="L527" s="381">
        <v>0</v>
      </c>
      <c r="M527" s="381">
        <v>0</v>
      </c>
      <c r="N527" s="31">
        <f t="shared" si="8"/>
        <v>0</v>
      </c>
      <c r="O527" s="30"/>
      <c r="P527" t="s">
        <v>794</v>
      </c>
    </row>
    <row r="528" spans="1:19" ht="29.25" customHeight="1">
      <c r="A528" s="33" t="s">
        <v>793</v>
      </c>
      <c r="B528" s="33" t="s">
        <v>784</v>
      </c>
      <c r="C528" s="32" t="s">
        <v>792</v>
      </c>
      <c r="D528" s="392">
        <v>0</v>
      </c>
      <c r="E528" s="392">
        <v>0</v>
      </c>
      <c r="F528" s="392">
        <v>0</v>
      </c>
      <c r="G528" s="392">
        <v>0</v>
      </c>
      <c r="H528" s="392">
        <v>0</v>
      </c>
      <c r="I528" s="392">
        <v>0</v>
      </c>
      <c r="J528" s="392">
        <v>0</v>
      </c>
      <c r="K528" s="392">
        <v>0</v>
      </c>
      <c r="L528" s="392">
        <v>0</v>
      </c>
      <c r="M528" s="392">
        <v>0</v>
      </c>
      <c r="N528" s="31">
        <f t="shared" si="8"/>
        <v>0</v>
      </c>
      <c r="O528" s="30"/>
      <c r="P528" t="s">
        <v>792</v>
      </c>
    </row>
    <row r="529" spans="1:19" ht="38.25">
      <c r="A529" s="33" t="s">
        <v>791</v>
      </c>
      <c r="B529" s="33" t="s">
        <v>784</v>
      </c>
      <c r="C529" s="32" t="s">
        <v>790</v>
      </c>
      <c r="D529" s="381">
        <v>0</v>
      </c>
      <c r="E529" s="381">
        <v>0</v>
      </c>
      <c r="F529" s="381">
        <v>0</v>
      </c>
      <c r="G529" s="381">
        <v>0</v>
      </c>
      <c r="H529" s="381">
        <v>0</v>
      </c>
      <c r="I529" s="381">
        <v>0</v>
      </c>
      <c r="J529" s="381">
        <v>0</v>
      </c>
      <c r="K529" s="381">
        <v>0</v>
      </c>
      <c r="L529" s="381">
        <v>0</v>
      </c>
      <c r="M529" s="381">
        <v>0</v>
      </c>
      <c r="N529" s="31">
        <f t="shared" si="8"/>
        <v>0</v>
      </c>
      <c r="O529" s="30"/>
      <c r="P529" t="s">
        <v>790</v>
      </c>
    </row>
    <row r="530" spans="1:19" ht="82.5" customHeight="1">
      <c r="A530" s="33" t="s">
        <v>789</v>
      </c>
      <c r="B530" s="33" t="s">
        <v>784</v>
      </c>
      <c r="C530" s="32" t="s">
        <v>788</v>
      </c>
      <c r="D530" s="392">
        <v>0</v>
      </c>
      <c r="E530" s="392">
        <v>0</v>
      </c>
      <c r="F530" s="392">
        <v>0</v>
      </c>
      <c r="G530" s="392">
        <v>0</v>
      </c>
      <c r="H530" s="392">
        <v>0</v>
      </c>
      <c r="I530" s="392">
        <v>0</v>
      </c>
      <c r="J530" s="392">
        <v>0</v>
      </c>
      <c r="K530" s="392">
        <v>0</v>
      </c>
      <c r="L530" s="392">
        <v>0</v>
      </c>
      <c r="M530" s="392">
        <v>0</v>
      </c>
      <c r="N530" s="31">
        <f t="shared" si="8"/>
        <v>0</v>
      </c>
      <c r="O530" s="30"/>
      <c r="P530" t="s">
        <v>788</v>
      </c>
    </row>
    <row r="531" spans="1:19" ht="46.5" customHeight="1">
      <c r="A531" s="33" t="s">
        <v>787</v>
      </c>
      <c r="B531" s="33" t="s">
        <v>731</v>
      </c>
      <c r="C531" s="32" t="s">
        <v>786</v>
      </c>
      <c r="D531" s="381">
        <v>100000</v>
      </c>
      <c r="E531" s="381">
        <v>0</v>
      </c>
      <c r="F531" s="381">
        <v>0</v>
      </c>
      <c r="G531" s="381">
        <v>0</v>
      </c>
      <c r="H531" s="381">
        <v>100000</v>
      </c>
      <c r="I531" s="381">
        <v>0</v>
      </c>
      <c r="J531" s="381">
        <v>0</v>
      </c>
      <c r="K531" s="381">
        <v>0</v>
      </c>
      <c r="L531" s="381">
        <v>0</v>
      </c>
      <c r="M531" s="381">
        <v>0</v>
      </c>
      <c r="N531" s="31">
        <f t="shared" si="8"/>
        <v>100000</v>
      </c>
      <c r="O531" s="30"/>
      <c r="P531" t="s">
        <v>786</v>
      </c>
    </row>
    <row r="532" spans="1:19" ht="84" customHeight="1">
      <c r="A532" s="33" t="s">
        <v>785</v>
      </c>
      <c r="B532" s="33" t="s">
        <v>784</v>
      </c>
      <c r="C532" s="32" t="s">
        <v>783</v>
      </c>
      <c r="D532" s="392">
        <v>0</v>
      </c>
      <c r="E532" s="392">
        <v>0</v>
      </c>
      <c r="F532" s="392">
        <v>0</v>
      </c>
      <c r="G532" s="392">
        <v>0</v>
      </c>
      <c r="H532" s="392">
        <v>0</v>
      </c>
      <c r="I532" s="392">
        <v>0</v>
      </c>
      <c r="J532" s="392">
        <v>0</v>
      </c>
      <c r="K532" s="392">
        <v>0</v>
      </c>
      <c r="L532" s="392">
        <v>0</v>
      </c>
      <c r="M532" s="392">
        <v>0</v>
      </c>
      <c r="N532" s="31">
        <f t="shared" si="8"/>
        <v>0</v>
      </c>
      <c r="O532" s="30"/>
      <c r="P532" t="s">
        <v>783</v>
      </c>
    </row>
    <row r="533" spans="1:19" ht="30" customHeight="1">
      <c r="A533" s="33" t="s">
        <v>782</v>
      </c>
      <c r="B533" s="33" t="s">
        <v>781</v>
      </c>
      <c r="C533" s="32" t="s">
        <v>780</v>
      </c>
      <c r="D533" s="381">
        <v>0</v>
      </c>
      <c r="E533" s="381">
        <v>0</v>
      </c>
      <c r="F533" s="381">
        <v>0</v>
      </c>
      <c r="G533" s="381">
        <v>0</v>
      </c>
      <c r="H533" s="381">
        <v>0</v>
      </c>
      <c r="I533" s="381">
        <v>0</v>
      </c>
      <c r="J533" s="381">
        <v>0</v>
      </c>
      <c r="K533" s="381">
        <v>0</v>
      </c>
      <c r="L533" s="381">
        <v>0</v>
      </c>
      <c r="M533" s="381">
        <v>0</v>
      </c>
      <c r="N533" s="31">
        <f t="shared" si="8"/>
        <v>0</v>
      </c>
      <c r="O533" s="30"/>
      <c r="P533" t="s">
        <v>780</v>
      </c>
    </row>
    <row r="534" spans="1:19" ht="25.5">
      <c r="A534" s="33" t="s">
        <v>779</v>
      </c>
      <c r="B534" s="33" t="s">
        <v>731</v>
      </c>
      <c r="C534" s="32" t="s">
        <v>778</v>
      </c>
      <c r="D534" s="375">
        <v>0</v>
      </c>
      <c r="E534" s="375">
        <v>0</v>
      </c>
      <c r="F534" s="375">
        <v>0</v>
      </c>
      <c r="G534" s="375">
        <v>0</v>
      </c>
      <c r="H534" s="375">
        <v>0</v>
      </c>
      <c r="I534" s="375">
        <v>0</v>
      </c>
      <c r="J534" s="375">
        <v>0</v>
      </c>
      <c r="K534" s="375">
        <v>0</v>
      </c>
      <c r="L534" s="375">
        <v>0</v>
      </c>
      <c r="M534" s="375">
        <v>0</v>
      </c>
      <c r="N534" s="31">
        <f t="shared" si="8"/>
        <v>0</v>
      </c>
      <c r="O534" s="30"/>
      <c r="P534" t="s">
        <v>778</v>
      </c>
    </row>
    <row r="535" spans="1:19" ht="38.25">
      <c r="A535" s="33" t="s">
        <v>777</v>
      </c>
      <c r="B535" s="33" t="s">
        <v>731</v>
      </c>
      <c r="C535" s="32" t="s">
        <v>776</v>
      </c>
      <c r="D535" s="31">
        <v>4231.7</v>
      </c>
      <c r="E535" s="31">
        <v>4231.7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f t="shared" si="8"/>
        <v>4231.7</v>
      </c>
      <c r="O535" s="30"/>
      <c r="P535" t="s">
        <v>776</v>
      </c>
    </row>
    <row r="536" spans="1:19" ht="47.25" customHeight="1">
      <c r="A536" s="33" t="s">
        <v>775</v>
      </c>
      <c r="B536" s="33" t="s">
        <v>774</v>
      </c>
      <c r="C536" s="32" t="s">
        <v>773</v>
      </c>
      <c r="D536" s="396">
        <v>405954.2</v>
      </c>
      <c r="E536" s="396">
        <v>405954.2</v>
      </c>
      <c r="F536" s="396">
        <v>286975.9</v>
      </c>
      <c r="G536" s="396">
        <v>21648.8</v>
      </c>
      <c r="H536" s="396">
        <v>0</v>
      </c>
      <c r="I536" s="396">
        <v>63055.3</v>
      </c>
      <c r="J536" s="396">
        <v>58089.7</v>
      </c>
      <c r="K536" s="396">
        <v>22560.8</v>
      </c>
      <c r="L536" s="396">
        <v>6029.2</v>
      </c>
      <c r="M536" s="396">
        <v>4965.6</v>
      </c>
      <c r="N536" s="31">
        <f t="shared" si="8"/>
        <v>469009.5</v>
      </c>
      <c r="O536" s="30"/>
      <c r="P536" t="s">
        <v>773</v>
      </c>
    </row>
    <row r="537" spans="1:19" ht="63.75">
      <c r="A537" s="33" t="s">
        <v>772</v>
      </c>
      <c r="B537" s="33" t="s">
        <v>731</v>
      </c>
      <c r="C537" s="32" t="s">
        <v>771</v>
      </c>
      <c r="D537" s="381">
        <v>100165.7</v>
      </c>
      <c r="E537" s="381">
        <v>50165.7</v>
      </c>
      <c r="F537" s="381">
        <v>11385.9</v>
      </c>
      <c r="G537" s="381">
        <v>112.5</v>
      </c>
      <c r="H537" s="381">
        <v>50000</v>
      </c>
      <c r="I537" s="381">
        <v>0</v>
      </c>
      <c r="J537" s="381">
        <v>0</v>
      </c>
      <c r="K537" s="381">
        <v>0</v>
      </c>
      <c r="L537" s="381">
        <v>0</v>
      </c>
      <c r="M537" s="381">
        <v>0</v>
      </c>
      <c r="N537" s="31">
        <f t="shared" si="8"/>
        <v>100165.7</v>
      </c>
      <c r="O537" s="30"/>
      <c r="P537" t="s">
        <v>771</v>
      </c>
    </row>
    <row r="538" spans="1:19" ht="114.75">
      <c r="A538" s="33" t="s">
        <v>770</v>
      </c>
      <c r="B538" s="33" t="s">
        <v>769</v>
      </c>
      <c r="C538" s="32" t="s">
        <v>5282</v>
      </c>
      <c r="D538" s="392">
        <v>0</v>
      </c>
      <c r="E538" s="392">
        <v>0</v>
      </c>
      <c r="F538" s="392">
        <v>0</v>
      </c>
      <c r="G538" s="392">
        <v>0</v>
      </c>
      <c r="H538" s="392">
        <v>0</v>
      </c>
      <c r="I538" s="392">
        <v>0</v>
      </c>
      <c r="J538" s="392">
        <v>0</v>
      </c>
      <c r="K538" s="392">
        <v>0</v>
      </c>
      <c r="L538" s="392">
        <v>0</v>
      </c>
      <c r="M538" s="392">
        <v>0</v>
      </c>
      <c r="N538" s="31">
        <f t="shared" si="8"/>
        <v>0</v>
      </c>
      <c r="O538" s="30"/>
      <c r="P538" t="s">
        <v>768</v>
      </c>
      <c r="Q538" t="s">
        <v>767</v>
      </c>
    </row>
    <row r="539" spans="1:14" ht="27">
      <c r="A539" s="36" t="s">
        <v>766</v>
      </c>
      <c r="B539" s="36"/>
      <c r="C539" s="35" t="s">
        <v>765</v>
      </c>
      <c r="D539" s="400">
        <v>1594313.9000000001</v>
      </c>
      <c r="E539" s="400">
        <v>1397544.4000000001</v>
      </c>
      <c r="F539" s="400">
        <v>26549.1</v>
      </c>
      <c r="G539" s="400">
        <v>1954.9</v>
      </c>
      <c r="H539" s="400">
        <v>196769.5</v>
      </c>
      <c r="I539" s="400">
        <v>2580</v>
      </c>
      <c r="J539" s="400">
        <v>830</v>
      </c>
      <c r="K539" s="400">
        <v>347</v>
      </c>
      <c r="L539" s="400">
        <v>80.4</v>
      </c>
      <c r="M539" s="400">
        <v>1750</v>
      </c>
      <c r="N539" s="34">
        <f aca="true" t="shared" si="9" ref="N539:N614">I539+D539</f>
        <v>1596893.9000000001</v>
      </c>
    </row>
    <row r="540" spans="1:19" ht="25.5">
      <c r="A540" s="33" t="s">
        <v>764</v>
      </c>
      <c r="B540" s="33" t="s">
        <v>585</v>
      </c>
      <c r="C540" s="32" t="s">
        <v>763</v>
      </c>
      <c r="D540" s="375">
        <v>30258.9</v>
      </c>
      <c r="E540" s="375">
        <v>30258.9</v>
      </c>
      <c r="F540" s="375">
        <v>21196.5</v>
      </c>
      <c r="G540" s="375">
        <v>1831.5</v>
      </c>
      <c r="H540" s="375">
        <v>0</v>
      </c>
      <c r="I540" s="375">
        <v>150</v>
      </c>
      <c r="J540" s="375">
        <v>150</v>
      </c>
      <c r="K540" s="375">
        <v>0</v>
      </c>
      <c r="L540" s="375">
        <v>0</v>
      </c>
      <c r="M540" s="375">
        <v>0</v>
      </c>
      <c r="N540" s="31">
        <f t="shared" si="9"/>
        <v>30408.9</v>
      </c>
      <c r="O540" s="30"/>
      <c r="P540" t="s">
        <v>763</v>
      </c>
    </row>
    <row r="541" spans="1:19" ht="63.75">
      <c r="A541" s="33" t="s">
        <v>762</v>
      </c>
      <c r="B541" s="33" t="s">
        <v>500</v>
      </c>
      <c r="C541" s="32" t="s">
        <v>761</v>
      </c>
      <c r="D541" s="31">
        <v>18458.8</v>
      </c>
      <c r="E541" s="31">
        <v>0</v>
      </c>
      <c r="F541" s="31">
        <v>0</v>
      </c>
      <c r="G541" s="31">
        <v>0</v>
      </c>
      <c r="H541" s="31">
        <v>18458.8</v>
      </c>
      <c r="I541" s="31">
        <v>1720</v>
      </c>
      <c r="J541" s="31">
        <v>0</v>
      </c>
      <c r="K541" s="31">
        <v>0</v>
      </c>
      <c r="L541" s="31">
        <v>0</v>
      </c>
      <c r="M541" s="31">
        <v>1720</v>
      </c>
      <c r="N541" s="31">
        <f t="shared" si="9"/>
        <v>20178.8</v>
      </c>
      <c r="O541" s="30"/>
      <c r="P541" t="s">
        <v>761</v>
      </c>
    </row>
    <row r="542" spans="1:19" ht="42.75" customHeight="1">
      <c r="A542" s="33" t="s">
        <v>760</v>
      </c>
      <c r="B542" s="33" t="s">
        <v>524</v>
      </c>
      <c r="C542" s="32" t="s">
        <v>759</v>
      </c>
      <c r="D542" s="381">
        <v>6743.2</v>
      </c>
      <c r="E542" s="381">
        <v>6743.2</v>
      </c>
      <c r="F542" s="381">
        <v>5352.6</v>
      </c>
      <c r="G542" s="381">
        <v>123.4</v>
      </c>
      <c r="H542" s="381">
        <v>0</v>
      </c>
      <c r="I542" s="381">
        <v>710</v>
      </c>
      <c r="J542" s="381">
        <v>680</v>
      </c>
      <c r="K542" s="381">
        <v>347</v>
      </c>
      <c r="L542" s="381">
        <v>80.4</v>
      </c>
      <c r="M542" s="381">
        <v>30</v>
      </c>
      <c r="N542" s="31">
        <f t="shared" si="9"/>
        <v>7453.2</v>
      </c>
      <c r="O542" s="30"/>
      <c r="P542" t="s">
        <v>759</v>
      </c>
    </row>
    <row r="543" spans="1:19" ht="38.25">
      <c r="A543" s="33" t="s">
        <v>758</v>
      </c>
      <c r="B543" s="33" t="s">
        <v>585</v>
      </c>
      <c r="C543" s="32" t="s">
        <v>757</v>
      </c>
      <c r="D543" s="31">
        <v>1980.4</v>
      </c>
      <c r="E543" s="31">
        <v>1980.4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f t="shared" si="9"/>
        <v>1980.4</v>
      </c>
      <c r="O543" s="30"/>
      <c r="P543" t="s">
        <v>757</v>
      </c>
    </row>
    <row r="544" spans="1:19" ht="27" customHeight="1">
      <c r="A544" s="33" t="s">
        <v>756</v>
      </c>
      <c r="B544" s="33" t="s">
        <v>585</v>
      </c>
      <c r="C544" s="32" t="s">
        <v>755</v>
      </c>
      <c r="D544" s="381">
        <v>1533205.3</v>
      </c>
      <c r="E544" s="381">
        <v>1354894.6</v>
      </c>
      <c r="F544" s="381">
        <v>0</v>
      </c>
      <c r="G544" s="381">
        <v>0</v>
      </c>
      <c r="H544" s="381">
        <v>178310.7</v>
      </c>
      <c r="I544" s="381">
        <v>0</v>
      </c>
      <c r="J544" s="381">
        <v>0</v>
      </c>
      <c r="K544" s="381">
        <v>0</v>
      </c>
      <c r="L544" s="381">
        <v>0</v>
      </c>
      <c r="M544" s="381">
        <v>0</v>
      </c>
      <c r="N544" s="31">
        <f t="shared" si="9"/>
        <v>1533205.3</v>
      </c>
      <c r="O544" s="30"/>
      <c r="P544" t="s">
        <v>755</v>
      </c>
    </row>
    <row r="545" spans="1:19" ht="84" customHeight="1">
      <c r="A545" s="33" t="s">
        <v>754</v>
      </c>
      <c r="B545" s="33" t="s">
        <v>751</v>
      </c>
      <c r="C545" s="32" t="s">
        <v>753</v>
      </c>
      <c r="D545" s="31">
        <v>3667.3</v>
      </c>
      <c r="E545" s="31">
        <v>3667.3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f t="shared" si="9"/>
        <v>3667.3</v>
      </c>
      <c r="O545" s="30"/>
      <c r="P545" t="s">
        <v>753</v>
      </c>
    </row>
    <row r="546" spans="1:19" ht="47.25" customHeight="1">
      <c r="A546" s="33" t="s">
        <v>752</v>
      </c>
      <c r="B546" s="33" t="s">
        <v>751</v>
      </c>
      <c r="C546" s="32" t="s">
        <v>750</v>
      </c>
      <c r="D546" s="381">
        <v>0</v>
      </c>
      <c r="E546" s="381">
        <v>0</v>
      </c>
      <c r="F546" s="381">
        <v>0</v>
      </c>
      <c r="G546" s="381">
        <v>0</v>
      </c>
      <c r="H546" s="381">
        <v>0</v>
      </c>
      <c r="I546" s="381">
        <v>0</v>
      </c>
      <c r="J546" s="381">
        <v>0</v>
      </c>
      <c r="K546" s="381">
        <v>0</v>
      </c>
      <c r="L546" s="381">
        <v>0</v>
      </c>
      <c r="M546" s="381">
        <v>0</v>
      </c>
      <c r="N546" s="31">
        <f t="shared" si="9"/>
        <v>0</v>
      </c>
      <c r="O546" s="30"/>
      <c r="P546" t="s">
        <v>750</v>
      </c>
    </row>
    <row r="547" spans="1:14" ht="27">
      <c r="A547" s="36" t="s">
        <v>749</v>
      </c>
      <c r="B547" s="36"/>
      <c r="C547" s="35" t="s">
        <v>748</v>
      </c>
      <c r="D547" s="399">
        <v>16273.1</v>
      </c>
      <c r="E547" s="399">
        <v>16273.1</v>
      </c>
      <c r="F547" s="399">
        <v>12690.9</v>
      </c>
      <c r="G547" s="399">
        <v>186.2</v>
      </c>
      <c r="H547" s="399">
        <v>0</v>
      </c>
      <c r="I547" s="399">
        <v>0</v>
      </c>
      <c r="J547" s="399">
        <v>0</v>
      </c>
      <c r="K547" s="399">
        <v>0</v>
      </c>
      <c r="L547" s="399">
        <v>0</v>
      </c>
      <c r="M547" s="399">
        <v>0</v>
      </c>
      <c r="N547" s="34">
        <f t="shared" si="9"/>
        <v>16273.1</v>
      </c>
    </row>
    <row r="548" spans="1:19" ht="29.25" customHeight="1">
      <c r="A548" s="33" t="s">
        <v>747</v>
      </c>
      <c r="B548" s="33" t="s">
        <v>731</v>
      </c>
      <c r="C548" s="32" t="s">
        <v>746</v>
      </c>
      <c r="D548" s="381">
        <v>16273.1</v>
      </c>
      <c r="E548" s="381">
        <v>16273.1</v>
      </c>
      <c r="F548" s="381">
        <v>12690.9</v>
      </c>
      <c r="G548" s="381">
        <v>186.2</v>
      </c>
      <c r="H548" s="381">
        <v>0</v>
      </c>
      <c r="I548" s="381">
        <v>0</v>
      </c>
      <c r="J548" s="381">
        <v>0</v>
      </c>
      <c r="K548" s="381">
        <v>0</v>
      </c>
      <c r="L548" s="381">
        <v>0</v>
      </c>
      <c r="M548" s="381">
        <v>0</v>
      </c>
      <c r="N548" s="31">
        <f t="shared" si="9"/>
        <v>16273.1</v>
      </c>
      <c r="O548" s="30"/>
      <c r="P548" t="s">
        <v>746</v>
      </c>
    </row>
    <row r="549" spans="1:14" ht="27">
      <c r="A549" s="36" t="s">
        <v>745</v>
      </c>
      <c r="B549" s="36"/>
      <c r="C549" s="35" t="s">
        <v>744</v>
      </c>
      <c r="D549" s="399">
        <v>463443</v>
      </c>
      <c r="E549" s="399">
        <v>463443</v>
      </c>
      <c r="F549" s="399">
        <v>10638</v>
      </c>
      <c r="G549" s="399">
        <v>193.6</v>
      </c>
      <c r="H549" s="399">
        <v>0</v>
      </c>
      <c r="I549" s="399">
        <v>5000</v>
      </c>
      <c r="J549" s="399">
        <v>4200</v>
      </c>
      <c r="K549" s="399">
        <v>0</v>
      </c>
      <c r="L549" s="399">
        <v>0</v>
      </c>
      <c r="M549" s="399">
        <v>800</v>
      </c>
      <c r="N549" s="34">
        <f t="shared" si="9"/>
        <v>468443</v>
      </c>
    </row>
    <row r="550" spans="1:19" ht="31.5" customHeight="1">
      <c r="A550" s="33" t="s">
        <v>743</v>
      </c>
      <c r="B550" s="33" t="s">
        <v>740</v>
      </c>
      <c r="C550" s="32" t="s">
        <v>742</v>
      </c>
      <c r="D550" s="381">
        <v>13243</v>
      </c>
      <c r="E550" s="381">
        <v>13243</v>
      </c>
      <c r="F550" s="381">
        <v>10638</v>
      </c>
      <c r="G550" s="381">
        <v>193.6</v>
      </c>
      <c r="H550" s="381">
        <v>0</v>
      </c>
      <c r="I550" s="381">
        <v>0</v>
      </c>
      <c r="J550" s="381">
        <v>0</v>
      </c>
      <c r="K550" s="381">
        <v>0</v>
      </c>
      <c r="L550" s="381">
        <v>0</v>
      </c>
      <c r="M550" s="381">
        <v>0</v>
      </c>
      <c r="N550" s="31">
        <f t="shared" si="9"/>
        <v>13243</v>
      </c>
      <c r="O550" s="30"/>
      <c r="P550" t="s">
        <v>742</v>
      </c>
    </row>
    <row r="551" spans="1:19" ht="17.25" customHeight="1">
      <c r="A551" s="33" t="s">
        <v>741</v>
      </c>
      <c r="B551" s="33" t="s">
        <v>740</v>
      </c>
      <c r="C551" s="32" t="s">
        <v>739</v>
      </c>
      <c r="D551" s="392">
        <v>450000</v>
      </c>
      <c r="E551" s="392">
        <v>450000</v>
      </c>
      <c r="F551" s="392">
        <v>0</v>
      </c>
      <c r="G551" s="392">
        <v>0</v>
      </c>
      <c r="H551" s="392">
        <v>0</v>
      </c>
      <c r="I551" s="392">
        <v>5000</v>
      </c>
      <c r="J551" s="392">
        <v>4200</v>
      </c>
      <c r="K551" s="392">
        <v>0</v>
      </c>
      <c r="L551" s="392">
        <v>0</v>
      </c>
      <c r="M551" s="392">
        <v>800</v>
      </c>
      <c r="N551" s="31">
        <f t="shared" si="9"/>
        <v>455000</v>
      </c>
      <c r="O551" s="30"/>
      <c r="P551" t="s">
        <v>739</v>
      </c>
    </row>
    <row r="552" spans="1:19" ht="69.75" customHeight="1">
      <c r="A552" s="33" t="s">
        <v>738</v>
      </c>
      <c r="B552" s="33" t="s">
        <v>731</v>
      </c>
      <c r="C552" s="32" t="s">
        <v>737</v>
      </c>
      <c r="D552" s="381">
        <v>200</v>
      </c>
      <c r="E552" s="381">
        <v>200</v>
      </c>
      <c r="F552" s="381">
        <v>0</v>
      </c>
      <c r="G552" s="381">
        <v>0</v>
      </c>
      <c r="H552" s="381">
        <v>0</v>
      </c>
      <c r="I552" s="381">
        <v>0</v>
      </c>
      <c r="J552" s="381">
        <v>0</v>
      </c>
      <c r="K552" s="381">
        <v>0</v>
      </c>
      <c r="L552" s="381">
        <v>0</v>
      </c>
      <c r="M552" s="381">
        <v>0</v>
      </c>
      <c r="N552" s="31">
        <f t="shared" si="9"/>
        <v>200</v>
      </c>
      <c r="O552" s="30"/>
      <c r="P552" t="s">
        <v>737</v>
      </c>
    </row>
    <row r="553" spans="1:14" ht="27">
      <c r="A553" s="36" t="s">
        <v>736</v>
      </c>
      <c r="B553" s="36"/>
      <c r="C553" s="35" t="s">
        <v>735</v>
      </c>
      <c r="D553" s="399">
        <v>65106.1</v>
      </c>
      <c r="E553" s="399">
        <v>64705.1</v>
      </c>
      <c r="F553" s="399">
        <v>34173.2</v>
      </c>
      <c r="G553" s="399">
        <v>835.7</v>
      </c>
      <c r="H553" s="399">
        <v>401</v>
      </c>
      <c r="I553" s="399">
        <v>0</v>
      </c>
      <c r="J553" s="399">
        <v>0</v>
      </c>
      <c r="K553" s="399">
        <v>0</v>
      </c>
      <c r="L553" s="399">
        <v>0</v>
      </c>
      <c r="M553" s="399">
        <v>0</v>
      </c>
      <c r="N553" s="34">
        <f t="shared" si="9"/>
        <v>65106.1</v>
      </c>
    </row>
    <row r="554" spans="1:19" ht="38.25">
      <c r="A554" s="33" t="s">
        <v>734</v>
      </c>
      <c r="B554" s="33" t="s">
        <v>731</v>
      </c>
      <c r="C554" s="32" t="s">
        <v>733</v>
      </c>
      <c r="D554" s="381">
        <v>29927.1</v>
      </c>
      <c r="E554" s="381">
        <v>29927.1</v>
      </c>
      <c r="F554" s="381">
        <v>19662.4</v>
      </c>
      <c r="G554" s="381">
        <v>228.5</v>
      </c>
      <c r="H554" s="381">
        <v>0</v>
      </c>
      <c r="I554" s="381">
        <v>0</v>
      </c>
      <c r="J554" s="381">
        <v>0</v>
      </c>
      <c r="K554" s="381">
        <v>0</v>
      </c>
      <c r="L554" s="381">
        <v>0</v>
      </c>
      <c r="M554" s="381">
        <v>0</v>
      </c>
      <c r="N554" s="31">
        <f t="shared" si="9"/>
        <v>29927.1</v>
      </c>
      <c r="O554" s="30"/>
      <c r="P554" t="s">
        <v>733</v>
      </c>
    </row>
    <row r="555" spans="1:19" ht="114.75">
      <c r="A555" s="33" t="s">
        <v>732</v>
      </c>
      <c r="B555" s="33" t="s">
        <v>731</v>
      </c>
      <c r="C555" s="32" t="s">
        <v>730</v>
      </c>
      <c r="D555" s="375">
        <v>35179</v>
      </c>
      <c r="E555" s="375">
        <v>34778</v>
      </c>
      <c r="F555" s="375">
        <v>14510.8</v>
      </c>
      <c r="G555" s="375">
        <v>607.2</v>
      </c>
      <c r="H555" s="375">
        <v>401</v>
      </c>
      <c r="I555" s="375">
        <v>0</v>
      </c>
      <c r="J555" s="375">
        <v>0</v>
      </c>
      <c r="K555" s="375">
        <v>0</v>
      </c>
      <c r="L555" s="375">
        <v>0</v>
      </c>
      <c r="M555" s="375">
        <v>0</v>
      </c>
      <c r="N555" s="31">
        <f t="shared" si="9"/>
        <v>35179</v>
      </c>
      <c r="O555" s="30"/>
      <c r="P555" t="s">
        <v>729</v>
      </c>
      <c r="Q555" t="s">
        <v>728</v>
      </c>
    </row>
    <row r="556" spans="1:14" ht="40.5" customHeight="1">
      <c r="A556" s="39" t="s">
        <v>727</v>
      </c>
      <c r="B556" s="36"/>
      <c r="C556" s="38" t="s">
        <v>725</v>
      </c>
      <c r="D556" s="370">
        <v>0</v>
      </c>
      <c r="E556" s="370">
        <v>0</v>
      </c>
      <c r="F556" s="370">
        <v>0</v>
      </c>
      <c r="G556" s="370">
        <v>0</v>
      </c>
      <c r="H556" s="370">
        <v>0</v>
      </c>
      <c r="I556" s="370">
        <v>0</v>
      </c>
      <c r="J556" s="370">
        <v>0</v>
      </c>
      <c r="K556" s="370">
        <v>0</v>
      </c>
      <c r="L556" s="370">
        <v>0</v>
      </c>
      <c r="M556" s="370">
        <v>0</v>
      </c>
      <c r="N556" s="37">
        <f t="shared" si="9"/>
        <v>0</v>
      </c>
    </row>
    <row r="557" spans="1:14" ht="44.25" customHeight="1">
      <c r="A557" s="36" t="s">
        <v>726</v>
      </c>
      <c r="B557" s="36"/>
      <c r="C557" s="35" t="s">
        <v>725</v>
      </c>
      <c r="D557" s="370">
        <v>0</v>
      </c>
      <c r="E557" s="370">
        <v>0</v>
      </c>
      <c r="F557" s="370">
        <v>0</v>
      </c>
      <c r="G557" s="370">
        <v>0</v>
      </c>
      <c r="H557" s="370">
        <v>0</v>
      </c>
      <c r="I557" s="370">
        <v>0</v>
      </c>
      <c r="J557" s="370">
        <v>0</v>
      </c>
      <c r="K557" s="370">
        <v>0</v>
      </c>
      <c r="L557" s="370">
        <v>0</v>
      </c>
      <c r="M557" s="370">
        <v>0</v>
      </c>
      <c r="N557" s="34">
        <f t="shared" si="9"/>
        <v>0</v>
      </c>
    </row>
    <row r="558" spans="1:19" ht="81" customHeight="1">
      <c r="A558" s="33" t="s">
        <v>724</v>
      </c>
      <c r="B558" s="33" t="s">
        <v>411</v>
      </c>
      <c r="C558" s="32" t="s">
        <v>723</v>
      </c>
      <c r="D558" s="392">
        <v>0</v>
      </c>
      <c r="E558" s="392">
        <v>0</v>
      </c>
      <c r="F558" s="392">
        <v>0</v>
      </c>
      <c r="G558" s="392">
        <v>0</v>
      </c>
      <c r="H558" s="392">
        <v>0</v>
      </c>
      <c r="I558" s="392">
        <v>0</v>
      </c>
      <c r="J558" s="392">
        <v>0</v>
      </c>
      <c r="K558" s="392">
        <v>0</v>
      </c>
      <c r="L558" s="392">
        <v>0</v>
      </c>
      <c r="M558" s="392">
        <v>0</v>
      </c>
      <c r="N558" s="31">
        <f t="shared" si="9"/>
        <v>0</v>
      </c>
      <c r="O558" s="30"/>
      <c r="P558" t="s">
        <v>723</v>
      </c>
    </row>
    <row r="559" spans="1:19" ht="99.75" customHeight="1">
      <c r="A559" s="33" t="s">
        <v>722</v>
      </c>
      <c r="B559" s="33" t="s">
        <v>411</v>
      </c>
      <c r="C559" s="32" t="s">
        <v>721</v>
      </c>
      <c r="D559" s="381">
        <v>0</v>
      </c>
      <c r="E559" s="381">
        <v>0</v>
      </c>
      <c r="F559" s="381">
        <v>0</v>
      </c>
      <c r="G559" s="381">
        <v>0</v>
      </c>
      <c r="H559" s="381">
        <v>0</v>
      </c>
      <c r="I559" s="381">
        <v>0</v>
      </c>
      <c r="J559" s="381">
        <v>0</v>
      </c>
      <c r="K559" s="381">
        <v>0</v>
      </c>
      <c r="L559" s="381">
        <v>0</v>
      </c>
      <c r="M559" s="381">
        <v>0</v>
      </c>
      <c r="N559" s="31">
        <f t="shared" si="9"/>
        <v>0</v>
      </c>
      <c r="O559" s="30"/>
      <c r="P559" t="s">
        <v>721</v>
      </c>
    </row>
    <row r="560" spans="1:19" ht="55.5" customHeight="1">
      <c r="A560" s="33" t="s">
        <v>720</v>
      </c>
      <c r="B560" s="33" t="s">
        <v>411</v>
      </c>
      <c r="C560" s="32" t="s">
        <v>719</v>
      </c>
      <c r="D560" s="392">
        <v>0</v>
      </c>
      <c r="E560" s="392">
        <v>0</v>
      </c>
      <c r="F560" s="392">
        <v>0</v>
      </c>
      <c r="G560" s="392">
        <v>0</v>
      </c>
      <c r="H560" s="392">
        <v>0</v>
      </c>
      <c r="I560" s="392">
        <v>0</v>
      </c>
      <c r="J560" s="392">
        <v>0</v>
      </c>
      <c r="K560" s="392">
        <v>0</v>
      </c>
      <c r="L560" s="392">
        <v>0</v>
      </c>
      <c r="M560" s="392">
        <v>0</v>
      </c>
      <c r="N560" s="31">
        <f t="shared" si="9"/>
        <v>0</v>
      </c>
      <c r="O560" s="30"/>
      <c r="P560" t="s">
        <v>719</v>
      </c>
    </row>
    <row r="561" spans="1:15" ht="18" customHeight="1">
      <c r="A561" s="388" t="s">
        <v>5322</v>
      </c>
      <c r="B561" s="388"/>
      <c r="C561" s="389" t="s">
        <v>5323</v>
      </c>
      <c r="D561" s="370">
        <v>121158.5</v>
      </c>
      <c r="E561" s="370">
        <v>101158.5</v>
      </c>
      <c r="F561" s="370">
        <v>20276</v>
      </c>
      <c r="G561" s="370">
        <v>726.2</v>
      </c>
      <c r="H561" s="370">
        <v>20000</v>
      </c>
      <c r="I561" s="370">
        <v>7457</v>
      </c>
      <c r="J561" s="370">
        <v>4853.7</v>
      </c>
      <c r="K561" s="370">
        <v>0</v>
      </c>
      <c r="L561" s="370">
        <v>0</v>
      </c>
      <c r="M561" s="370">
        <v>2603.3</v>
      </c>
      <c r="N561" s="370">
        <f aca="true" t="shared" si="10" ref="N561:N571">D561+I561</f>
        <v>128615.5</v>
      </c>
      <c r="O561" s="30"/>
    </row>
    <row r="562" spans="1:15" ht="40.5" customHeight="1">
      <c r="A562" s="397" t="s">
        <v>5324</v>
      </c>
      <c r="B562" s="397"/>
      <c r="C562" s="398" t="s">
        <v>5325</v>
      </c>
      <c r="D562" s="393">
        <v>121158.5</v>
      </c>
      <c r="E562" s="393">
        <v>101158.5</v>
      </c>
      <c r="F562" s="393">
        <v>20276</v>
      </c>
      <c r="G562" s="393">
        <v>726.2</v>
      </c>
      <c r="H562" s="393">
        <v>20000</v>
      </c>
      <c r="I562" s="393">
        <v>7457</v>
      </c>
      <c r="J562" s="393">
        <v>4853.7</v>
      </c>
      <c r="K562" s="393">
        <v>0</v>
      </c>
      <c r="L562" s="393">
        <v>0</v>
      </c>
      <c r="M562" s="393">
        <v>2603.3</v>
      </c>
      <c r="N562" s="393">
        <f t="shared" si="10"/>
        <v>128615.5</v>
      </c>
      <c r="O562" s="30"/>
    </row>
    <row r="563" spans="1:15" ht="45" customHeight="1">
      <c r="A563" s="382" t="s">
        <v>5326</v>
      </c>
      <c r="B563" s="382" t="s">
        <v>1106</v>
      </c>
      <c r="C563" s="383" t="s">
        <v>5327</v>
      </c>
      <c r="D563" s="381">
        <v>29644.1</v>
      </c>
      <c r="E563" s="381">
        <v>29644.1</v>
      </c>
      <c r="F563" s="381">
        <v>20276</v>
      </c>
      <c r="G563" s="381">
        <v>726.2</v>
      </c>
      <c r="H563" s="381">
        <v>0</v>
      </c>
      <c r="I563" s="381">
        <v>0</v>
      </c>
      <c r="J563" s="381">
        <v>0</v>
      </c>
      <c r="K563" s="381">
        <v>0</v>
      </c>
      <c r="L563" s="381">
        <v>0</v>
      </c>
      <c r="M563" s="381">
        <v>0</v>
      </c>
      <c r="N563" s="381">
        <f t="shared" si="10"/>
        <v>29644.1</v>
      </c>
      <c r="O563" s="30"/>
    </row>
    <row r="564" spans="1:15" ht="185.25" customHeight="1">
      <c r="A564" s="382" t="s">
        <v>5328</v>
      </c>
      <c r="B564" s="382" t="s">
        <v>447</v>
      </c>
      <c r="C564" s="383" t="s">
        <v>1526</v>
      </c>
      <c r="D564" s="381">
        <v>66514.4</v>
      </c>
      <c r="E564" s="381">
        <v>66514.4</v>
      </c>
      <c r="F564" s="381">
        <v>0</v>
      </c>
      <c r="G564" s="381">
        <v>0</v>
      </c>
      <c r="H564" s="381">
        <v>0</v>
      </c>
      <c r="I564" s="381">
        <v>0</v>
      </c>
      <c r="J564" s="381">
        <v>0</v>
      </c>
      <c r="K564" s="381">
        <v>0</v>
      </c>
      <c r="L564" s="381">
        <v>0</v>
      </c>
      <c r="M564" s="381">
        <v>0</v>
      </c>
      <c r="N564" s="381">
        <f t="shared" si="10"/>
        <v>66514.4</v>
      </c>
      <c r="O564" s="30"/>
    </row>
    <row r="565" spans="1:15" ht="95.25" customHeight="1">
      <c r="A565" s="394" t="s">
        <v>5329</v>
      </c>
      <c r="B565" s="394" t="s">
        <v>447</v>
      </c>
      <c r="C565" s="395" t="s">
        <v>1522</v>
      </c>
      <c r="D565" s="392">
        <v>5000</v>
      </c>
      <c r="E565" s="392">
        <v>5000</v>
      </c>
      <c r="F565" s="392">
        <v>0</v>
      </c>
      <c r="G565" s="392">
        <v>0</v>
      </c>
      <c r="H565" s="392">
        <v>0</v>
      </c>
      <c r="I565" s="392">
        <v>0</v>
      </c>
      <c r="J565" s="392">
        <v>0</v>
      </c>
      <c r="K565" s="392">
        <v>0</v>
      </c>
      <c r="L565" s="392">
        <v>0</v>
      </c>
      <c r="M565" s="392">
        <v>0</v>
      </c>
      <c r="N565" s="392">
        <f t="shared" si="10"/>
        <v>5000</v>
      </c>
      <c r="O565" s="30"/>
    </row>
    <row r="566" spans="1:15" ht="69" customHeight="1">
      <c r="A566" s="382" t="s">
        <v>5330</v>
      </c>
      <c r="B566" s="382" t="s">
        <v>1122</v>
      </c>
      <c r="C566" s="383" t="s">
        <v>1520</v>
      </c>
      <c r="D566" s="381">
        <v>20000</v>
      </c>
      <c r="E566" s="381">
        <v>0</v>
      </c>
      <c r="F566" s="381">
        <v>0</v>
      </c>
      <c r="G566" s="381">
        <v>0</v>
      </c>
      <c r="H566" s="381">
        <v>20000</v>
      </c>
      <c r="I566" s="381">
        <v>0</v>
      </c>
      <c r="J566" s="381">
        <v>0</v>
      </c>
      <c r="K566" s="381">
        <v>0</v>
      </c>
      <c r="L566" s="381">
        <v>0</v>
      </c>
      <c r="M566" s="381">
        <v>0</v>
      </c>
      <c r="N566" s="381">
        <f t="shared" si="10"/>
        <v>20000</v>
      </c>
      <c r="O566" s="30"/>
    </row>
    <row r="567" spans="1:15" ht="39" customHeight="1">
      <c r="A567" s="394" t="s">
        <v>5331</v>
      </c>
      <c r="B567" s="394" t="s">
        <v>649</v>
      </c>
      <c r="C567" s="395" t="s">
        <v>1518</v>
      </c>
      <c r="D567" s="375">
        <v>0</v>
      </c>
      <c r="E567" s="375">
        <v>0</v>
      </c>
      <c r="F567" s="375">
        <v>0</v>
      </c>
      <c r="G567" s="375">
        <v>0</v>
      </c>
      <c r="H567" s="375">
        <v>0</v>
      </c>
      <c r="I567" s="375">
        <v>7457</v>
      </c>
      <c r="J567" s="375">
        <v>4853.7</v>
      </c>
      <c r="K567" s="375">
        <v>0</v>
      </c>
      <c r="L567" s="375">
        <v>0</v>
      </c>
      <c r="M567" s="375">
        <v>2603.3</v>
      </c>
      <c r="N567" s="375">
        <f t="shared" si="10"/>
        <v>7457</v>
      </c>
      <c r="O567" s="30"/>
    </row>
    <row r="568" spans="1:15" ht="53.25" customHeight="1">
      <c r="A568" s="388" t="s">
        <v>5332</v>
      </c>
      <c r="B568" s="388"/>
      <c r="C568" s="389" t="s">
        <v>5333</v>
      </c>
      <c r="D568" s="373">
        <v>20000</v>
      </c>
      <c r="E568" s="373">
        <v>0</v>
      </c>
      <c r="F568" s="373">
        <v>0</v>
      </c>
      <c r="G568" s="373">
        <v>0</v>
      </c>
      <c r="H568" s="373">
        <v>20000</v>
      </c>
      <c r="I568" s="373">
        <v>485000</v>
      </c>
      <c r="J568" s="373">
        <v>0</v>
      </c>
      <c r="K568" s="373">
        <v>0</v>
      </c>
      <c r="L568" s="373">
        <v>0</v>
      </c>
      <c r="M568" s="373">
        <v>485000</v>
      </c>
      <c r="N568" s="373">
        <f t="shared" si="10"/>
        <v>505000</v>
      </c>
      <c r="O568" s="30"/>
    </row>
    <row r="569" spans="1:15" ht="56.25" customHeight="1">
      <c r="A569" s="386" t="s">
        <v>5334</v>
      </c>
      <c r="B569" s="386"/>
      <c r="C569" s="387" t="s">
        <v>5333</v>
      </c>
      <c r="D569" s="371">
        <v>20000</v>
      </c>
      <c r="E569" s="371">
        <v>0</v>
      </c>
      <c r="F569" s="371">
        <v>0</v>
      </c>
      <c r="G569" s="371">
        <v>0</v>
      </c>
      <c r="H569" s="371">
        <v>20000</v>
      </c>
      <c r="I569" s="371">
        <v>485000</v>
      </c>
      <c r="J569" s="371">
        <v>0</v>
      </c>
      <c r="K569" s="371">
        <v>0</v>
      </c>
      <c r="L569" s="371">
        <v>0</v>
      </c>
      <c r="M569" s="371">
        <v>485000</v>
      </c>
      <c r="N569" s="371">
        <f t="shared" si="10"/>
        <v>505000</v>
      </c>
      <c r="O569" s="30"/>
    </row>
    <row r="570" spans="1:15" ht="69.75" customHeight="1">
      <c r="A570" s="376" t="s">
        <v>5335</v>
      </c>
      <c r="B570" s="376" t="s">
        <v>411</v>
      </c>
      <c r="C570" s="377" t="s">
        <v>1514</v>
      </c>
      <c r="D570" s="372">
        <v>20000</v>
      </c>
      <c r="E570" s="372">
        <v>0</v>
      </c>
      <c r="F570" s="372">
        <v>0</v>
      </c>
      <c r="G570" s="372">
        <v>0</v>
      </c>
      <c r="H570" s="372">
        <v>20000</v>
      </c>
      <c r="I570" s="372">
        <v>0</v>
      </c>
      <c r="J570" s="372">
        <v>0</v>
      </c>
      <c r="K570" s="372">
        <v>0</v>
      </c>
      <c r="L570" s="372">
        <v>0</v>
      </c>
      <c r="M570" s="372">
        <v>0</v>
      </c>
      <c r="N570" s="372">
        <f t="shared" si="10"/>
        <v>20000</v>
      </c>
      <c r="O570" s="30"/>
    </row>
    <row r="571" spans="1:15" ht="53.25" customHeight="1">
      <c r="A571" s="390" t="s">
        <v>5336</v>
      </c>
      <c r="B571" s="390" t="s">
        <v>411</v>
      </c>
      <c r="C571" s="391" t="s">
        <v>1492</v>
      </c>
      <c r="D571" s="375">
        <v>0</v>
      </c>
      <c r="E571" s="375">
        <v>0</v>
      </c>
      <c r="F571" s="375">
        <v>0</v>
      </c>
      <c r="G571" s="375">
        <v>0</v>
      </c>
      <c r="H571" s="375">
        <v>0</v>
      </c>
      <c r="I571" s="375">
        <v>485000</v>
      </c>
      <c r="J571" s="375">
        <v>0</v>
      </c>
      <c r="K571" s="375">
        <v>0</v>
      </c>
      <c r="L571" s="375">
        <v>0</v>
      </c>
      <c r="M571" s="375">
        <v>485000</v>
      </c>
      <c r="N571" s="375">
        <f t="shared" si="10"/>
        <v>485000</v>
      </c>
      <c r="O571" s="30"/>
    </row>
    <row r="572" spans="1:14" ht="30.75" customHeight="1">
      <c r="A572" s="39" t="s">
        <v>718</v>
      </c>
      <c r="B572" s="36"/>
      <c r="C572" s="38" t="s">
        <v>717</v>
      </c>
      <c r="D572" s="37">
        <v>80503.7</v>
      </c>
      <c r="E572" s="37">
        <v>79524.2</v>
      </c>
      <c r="F572" s="37">
        <v>60312.4</v>
      </c>
      <c r="G572" s="37">
        <v>1545.2</v>
      </c>
      <c r="H572" s="37">
        <v>979.5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f t="shared" si="9"/>
        <v>80503.7</v>
      </c>
    </row>
    <row r="573" spans="1:14" ht="31.5" customHeight="1">
      <c r="A573" s="36" t="s">
        <v>716</v>
      </c>
      <c r="B573" s="36"/>
      <c r="C573" s="35" t="s">
        <v>715</v>
      </c>
      <c r="D573" s="34">
        <v>80503.7</v>
      </c>
      <c r="E573" s="34">
        <v>79524.2</v>
      </c>
      <c r="F573" s="34">
        <v>60312.4</v>
      </c>
      <c r="G573" s="34">
        <v>1545.2</v>
      </c>
      <c r="H573" s="34">
        <v>979.5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f t="shared" si="9"/>
        <v>80503.7</v>
      </c>
    </row>
    <row r="574" spans="1:19" ht="28.5" customHeight="1">
      <c r="A574" s="33" t="s">
        <v>714</v>
      </c>
      <c r="B574" s="33" t="s">
        <v>713</v>
      </c>
      <c r="C574" s="32" t="s">
        <v>712</v>
      </c>
      <c r="D574" s="31">
        <v>79954.2</v>
      </c>
      <c r="E574" s="31">
        <v>79524.2</v>
      </c>
      <c r="F574" s="31">
        <v>60312.4</v>
      </c>
      <c r="G574" s="31">
        <v>1545.2</v>
      </c>
      <c r="H574" s="31">
        <v>430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f t="shared" si="9"/>
        <v>79954.2</v>
      </c>
      <c r="O574" s="30"/>
      <c r="P574" t="s">
        <v>712</v>
      </c>
    </row>
    <row r="575" spans="1:19" ht="45.75" customHeight="1">
      <c r="A575" s="33" t="s">
        <v>711</v>
      </c>
      <c r="B575" s="33" t="s">
        <v>539</v>
      </c>
      <c r="C575" s="32" t="s">
        <v>710</v>
      </c>
      <c r="D575" s="31">
        <v>549.5</v>
      </c>
      <c r="E575" s="31">
        <v>0</v>
      </c>
      <c r="F575" s="31">
        <v>0</v>
      </c>
      <c r="G575" s="31">
        <v>0</v>
      </c>
      <c r="H575" s="31">
        <v>549.5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f t="shared" si="9"/>
        <v>549.5</v>
      </c>
      <c r="O575" s="30"/>
      <c r="P575" t="s">
        <v>710</v>
      </c>
    </row>
    <row r="576" spans="1:14" ht="43.5" customHeight="1">
      <c r="A576" s="39" t="s">
        <v>709</v>
      </c>
      <c r="B576" s="36"/>
      <c r="C576" s="38" t="s">
        <v>708</v>
      </c>
      <c r="D576" s="370">
        <v>80658.6</v>
      </c>
      <c r="E576" s="370">
        <v>80658.6</v>
      </c>
      <c r="F576" s="370">
        <v>61154.4</v>
      </c>
      <c r="G576" s="370">
        <v>1721.5</v>
      </c>
      <c r="H576" s="370">
        <v>0</v>
      </c>
      <c r="I576" s="370">
        <v>0</v>
      </c>
      <c r="J576" s="370">
        <v>0</v>
      </c>
      <c r="K576" s="370">
        <v>0</v>
      </c>
      <c r="L576" s="370">
        <v>0</v>
      </c>
      <c r="M576" s="370">
        <v>0</v>
      </c>
      <c r="N576" s="37">
        <f t="shared" si="9"/>
        <v>80658.6</v>
      </c>
    </row>
    <row r="577" spans="1:14" ht="44.25" customHeight="1">
      <c r="A577" s="36" t="s">
        <v>707</v>
      </c>
      <c r="B577" s="36"/>
      <c r="C577" s="35" t="s">
        <v>706</v>
      </c>
      <c r="D577" s="371">
        <v>80658.6</v>
      </c>
      <c r="E577" s="371">
        <v>80658.6</v>
      </c>
      <c r="F577" s="371">
        <v>61154.4</v>
      </c>
      <c r="G577" s="371">
        <v>1721.5</v>
      </c>
      <c r="H577" s="371">
        <v>0</v>
      </c>
      <c r="I577" s="371">
        <v>0</v>
      </c>
      <c r="J577" s="371">
        <v>0</v>
      </c>
      <c r="K577" s="371">
        <v>0</v>
      </c>
      <c r="L577" s="371">
        <v>0</v>
      </c>
      <c r="M577" s="371">
        <v>0</v>
      </c>
      <c r="N577" s="34">
        <f t="shared" si="9"/>
        <v>80658.6</v>
      </c>
    </row>
    <row r="578" spans="1:19" ht="28.5" customHeight="1">
      <c r="A578" s="33" t="s">
        <v>705</v>
      </c>
      <c r="B578" s="33" t="s">
        <v>572</v>
      </c>
      <c r="C578" s="32" t="s">
        <v>704</v>
      </c>
      <c r="D578" s="372">
        <v>80658.6</v>
      </c>
      <c r="E578" s="372">
        <v>80658.6</v>
      </c>
      <c r="F578" s="372">
        <v>61154.4</v>
      </c>
      <c r="G578" s="372">
        <v>1721.5</v>
      </c>
      <c r="H578" s="372">
        <v>0</v>
      </c>
      <c r="I578" s="372">
        <v>0</v>
      </c>
      <c r="J578" s="372">
        <v>0</v>
      </c>
      <c r="K578" s="372">
        <v>0</v>
      </c>
      <c r="L578" s="372">
        <v>0</v>
      </c>
      <c r="M578" s="372">
        <v>0</v>
      </c>
      <c r="N578" s="31">
        <f t="shared" si="9"/>
        <v>80658.6</v>
      </c>
      <c r="O578" s="30"/>
      <c r="P578" t="s">
        <v>704</v>
      </c>
    </row>
    <row r="579" spans="1:14" ht="42.75" customHeight="1">
      <c r="A579" s="39" t="s">
        <v>703</v>
      </c>
      <c r="B579" s="36"/>
      <c r="C579" s="38" t="s">
        <v>701</v>
      </c>
      <c r="D579" s="373">
        <v>90726.5</v>
      </c>
      <c r="E579" s="373">
        <v>90726.5</v>
      </c>
      <c r="F579" s="373">
        <v>69010.8</v>
      </c>
      <c r="G579" s="373">
        <v>3441.6</v>
      </c>
      <c r="H579" s="373">
        <v>0</v>
      </c>
      <c r="I579" s="373">
        <v>0</v>
      </c>
      <c r="J579" s="373">
        <v>0</v>
      </c>
      <c r="K579" s="373">
        <v>0</v>
      </c>
      <c r="L579" s="373">
        <v>0</v>
      </c>
      <c r="M579" s="373">
        <v>0</v>
      </c>
      <c r="N579" s="37">
        <f t="shared" si="9"/>
        <v>90726.5</v>
      </c>
    </row>
    <row r="580" spans="1:14" ht="40.5">
      <c r="A580" s="36" t="s">
        <v>702</v>
      </c>
      <c r="B580" s="36"/>
      <c r="C580" s="35" t="s">
        <v>701</v>
      </c>
      <c r="D580" s="393">
        <v>90726.5</v>
      </c>
      <c r="E580" s="393">
        <v>90726.5</v>
      </c>
      <c r="F580" s="393">
        <v>69010.8</v>
      </c>
      <c r="G580" s="393">
        <v>3441.6</v>
      </c>
      <c r="H580" s="393">
        <v>0</v>
      </c>
      <c r="I580" s="393">
        <v>0</v>
      </c>
      <c r="J580" s="393">
        <v>0</v>
      </c>
      <c r="K580" s="393">
        <v>0</v>
      </c>
      <c r="L580" s="393">
        <v>0</v>
      </c>
      <c r="M580" s="393">
        <v>0</v>
      </c>
      <c r="N580" s="34">
        <f t="shared" si="9"/>
        <v>90726.5</v>
      </c>
    </row>
    <row r="581" spans="1:19" ht="28.5" customHeight="1">
      <c r="A581" s="33" t="s">
        <v>700</v>
      </c>
      <c r="B581" s="33" t="s">
        <v>431</v>
      </c>
      <c r="C581" s="32" t="s">
        <v>699</v>
      </c>
      <c r="D581" s="381">
        <v>90726.5</v>
      </c>
      <c r="E581" s="381">
        <v>90726.5</v>
      </c>
      <c r="F581" s="381">
        <v>69010.8</v>
      </c>
      <c r="G581" s="381">
        <v>3441.6</v>
      </c>
      <c r="H581" s="381">
        <v>0</v>
      </c>
      <c r="I581" s="381">
        <v>0</v>
      </c>
      <c r="J581" s="381">
        <v>0</v>
      </c>
      <c r="K581" s="381">
        <v>0</v>
      </c>
      <c r="L581" s="381">
        <v>0</v>
      </c>
      <c r="M581" s="381">
        <v>0</v>
      </c>
      <c r="N581" s="31">
        <f t="shared" si="9"/>
        <v>90726.5</v>
      </c>
      <c r="O581" s="30"/>
      <c r="P581" t="s">
        <v>699</v>
      </c>
    </row>
    <row r="582" spans="1:14" ht="32.25" customHeight="1">
      <c r="A582" s="39" t="s">
        <v>698</v>
      </c>
      <c r="B582" s="36"/>
      <c r="C582" s="38" t="s">
        <v>696</v>
      </c>
      <c r="D582" s="37">
        <v>3563773.7</v>
      </c>
      <c r="E582" s="37">
        <v>2367854.8</v>
      </c>
      <c r="F582" s="37">
        <v>1588000</v>
      </c>
      <c r="G582" s="37">
        <v>45000.3</v>
      </c>
      <c r="H582" s="37">
        <v>1195918.9</v>
      </c>
      <c r="I582" s="37">
        <v>7909.1</v>
      </c>
      <c r="J582" s="37">
        <v>7557.1</v>
      </c>
      <c r="K582" s="37">
        <v>968.8</v>
      </c>
      <c r="L582" s="37">
        <v>5822.8</v>
      </c>
      <c r="M582" s="37">
        <v>352</v>
      </c>
      <c r="N582" s="37">
        <f t="shared" si="9"/>
        <v>3571682.8000000003</v>
      </c>
    </row>
    <row r="583" spans="1:14" ht="27">
      <c r="A583" s="36" t="s">
        <v>697</v>
      </c>
      <c r="B583" s="36"/>
      <c r="C583" s="35" t="s">
        <v>696</v>
      </c>
      <c r="D583" s="34">
        <v>3563773.7</v>
      </c>
      <c r="E583" s="34">
        <v>2367854.8</v>
      </c>
      <c r="F583" s="34">
        <v>1588000</v>
      </c>
      <c r="G583" s="34">
        <v>45000.3</v>
      </c>
      <c r="H583" s="34">
        <v>1195918.9</v>
      </c>
      <c r="I583" s="34">
        <v>7909.1</v>
      </c>
      <c r="J583" s="34">
        <v>7557.1</v>
      </c>
      <c r="K583" s="34">
        <v>968.8</v>
      </c>
      <c r="L583" s="34">
        <v>5822.8</v>
      </c>
      <c r="M583" s="34">
        <v>352</v>
      </c>
      <c r="N583" s="34">
        <f t="shared" si="9"/>
        <v>3571682.8000000003</v>
      </c>
    </row>
    <row r="584" spans="1:19" ht="25.5">
      <c r="A584" s="33" t="s">
        <v>695</v>
      </c>
      <c r="B584" s="33" t="s">
        <v>694</v>
      </c>
      <c r="C584" s="32" t="s">
        <v>693</v>
      </c>
      <c r="D584" s="31">
        <v>3443773.7</v>
      </c>
      <c r="E584" s="31">
        <v>2367854.8</v>
      </c>
      <c r="F584" s="31">
        <v>1588000</v>
      </c>
      <c r="G584" s="31">
        <v>45000.3</v>
      </c>
      <c r="H584" s="31">
        <v>1075918.9</v>
      </c>
      <c r="I584" s="31">
        <v>7559.1</v>
      </c>
      <c r="J584" s="31">
        <v>7557.1</v>
      </c>
      <c r="K584" s="31">
        <v>968.8</v>
      </c>
      <c r="L584" s="31">
        <v>5822.8</v>
      </c>
      <c r="M584" s="31">
        <v>2</v>
      </c>
      <c r="N584" s="31">
        <f t="shared" si="9"/>
        <v>3451332.8000000003</v>
      </c>
      <c r="O584" s="30"/>
      <c r="P584" t="s">
        <v>693</v>
      </c>
    </row>
    <row r="585" spans="1:19" ht="51">
      <c r="A585" s="33" t="s">
        <v>692</v>
      </c>
      <c r="B585" s="33" t="s">
        <v>438</v>
      </c>
      <c r="C585" s="32" t="s">
        <v>691</v>
      </c>
      <c r="D585" s="31">
        <v>110000</v>
      </c>
      <c r="E585" s="31">
        <v>0</v>
      </c>
      <c r="F585" s="31">
        <v>0</v>
      </c>
      <c r="G585" s="31">
        <v>0</v>
      </c>
      <c r="H585" s="31">
        <v>110000</v>
      </c>
      <c r="I585" s="31">
        <v>350</v>
      </c>
      <c r="J585" s="31">
        <v>0</v>
      </c>
      <c r="K585" s="31">
        <v>0</v>
      </c>
      <c r="L585" s="31">
        <v>0</v>
      </c>
      <c r="M585" s="31">
        <v>350</v>
      </c>
      <c r="N585" s="31">
        <f t="shared" si="9"/>
        <v>110350</v>
      </c>
      <c r="O585" s="30"/>
      <c r="P585" t="s">
        <v>691</v>
      </c>
    </row>
    <row r="586" spans="1:19" ht="55.5" customHeight="1">
      <c r="A586" s="33" t="s">
        <v>690</v>
      </c>
      <c r="B586" s="33" t="s">
        <v>438</v>
      </c>
      <c r="C586" s="32" t="s">
        <v>689</v>
      </c>
      <c r="D586" s="31">
        <v>10000</v>
      </c>
      <c r="E586" s="31">
        <v>0</v>
      </c>
      <c r="F586" s="31">
        <v>0</v>
      </c>
      <c r="G586" s="31">
        <v>0</v>
      </c>
      <c r="H586" s="31">
        <v>10000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f t="shared" si="9"/>
        <v>10000</v>
      </c>
      <c r="O586" s="30"/>
      <c r="P586" t="s">
        <v>689</v>
      </c>
    </row>
    <row r="587" spans="1:14" ht="25.5">
      <c r="A587" s="39" t="s">
        <v>688</v>
      </c>
      <c r="B587" s="36"/>
      <c r="C587" s="38" t="s">
        <v>687</v>
      </c>
      <c r="D587" s="370">
        <v>15886.2</v>
      </c>
      <c r="E587" s="370">
        <v>15886.2</v>
      </c>
      <c r="F587" s="370">
        <v>12210</v>
      </c>
      <c r="G587" s="370">
        <v>330</v>
      </c>
      <c r="H587" s="370">
        <v>0</v>
      </c>
      <c r="I587" s="370">
        <v>0</v>
      </c>
      <c r="J587" s="370">
        <v>0</v>
      </c>
      <c r="K587" s="370">
        <v>0</v>
      </c>
      <c r="L587" s="370">
        <v>0</v>
      </c>
      <c r="M587" s="370">
        <v>0</v>
      </c>
      <c r="N587" s="37">
        <f t="shared" si="9"/>
        <v>15886.2</v>
      </c>
    </row>
    <row r="588" spans="1:14" ht="27">
      <c r="A588" s="36" t="s">
        <v>686</v>
      </c>
      <c r="B588" s="36"/>
      <c r="C588" s="35" t="s">
        <v>685</v>
      </c>
      <c r="D588" s="393">
        <v>15886.2</v>
      </c>
      <c r="E588" s="393">
        <v>15886.2</v>
      </c>
      <c r="F588" s="393">
        <v>12210</v>
      </c>
      <c r="G588" s="393">
        <v>330</v>
      </c>
      <c r="H588" s="393">
        <v>0</v>
      </c>
      <c r="I588" s="393">
        <v>0</v>
      </c>
      <c r="J588" s="393">
        <v>0</v>
      </c>
      <c r="K588" s="393">
        <v>0</v>
      </c>
      <c r="L588" s="393">
        <v>0</v>
      </c>
      <c r="M588" s="393">
        <v>0</v>
      </c>
      <c r="N588" s="34">
        <f t="shared" si="9"/>
        <v>15886.2</v>
      </c>
    </row>
    <row r="589" spans="1:19" ht="63.75">
      <c r="A589" s="33" t="s">
        <v>684</v>
      </c>
      <c r="B589" s="33" t="s">
        <v>266</v>
      </c>
      <c r="C589" s="32" t="s">
        <v>683</v>
      </c>
      <c r="D589" s="381">
        <v>15886.2</v>
      </c>
      <c r="E589" s="381">
        <v>15886.2</v>
      </c>
      <c r="F589" s="381">
        <v>12210</v>
      </c>
      <c r="G589" s="381">
        <v>330</v>
      </c>
      <c r="H589" s="381">
        <v>0</v>
      </c>
      <c r="I589" s="381">
        <v>0</v>
      </c>
      <c r="J589" s="381">
        <v>0</v>
      </c>
      <c r="K589" s="381">
        <v>0</v>
      </c>
      <c r="L589" s="381">
        <v>0</v>
      </c>
      <c r="M589" s="381">
        <v>0</v>
      </c>
      <c r="N589" s="31">
        <f t="shared" si="9"/>
        <v>15886.2</v>
      </c>
      <c r="O589" s="30"/>
      <c r="P589" t="s">
        <v>683</v>
      </c>
    </row>
    <row r="590" spans="1:14" ht="13.5">
      <c r="A590" s="39" t="s">
        <v>682</v>
      </c>
      <c r="B590" s="36"/>
      <c r="C590" s="38" t="s">
        <v>681</v>
      </c>
      <c r="D590" s="373">
        <v>233746.6</v>
      </c>
      <c r="E590" s="373">
        <v>232746.6</v>
      </c>
      <c r="F590" s="373">
        <v>188605.3</v>
      </c>
      <c r="G590" s="373">
        <v>2999.6</v>
      </c>
      <c r="H590" s="373">
        <v>1000</v>
      </c>
      <c r="I590" s="373">
        <v>0</v>
      </c>
      <c r="J590" s="373">
        <v>0</v>
      </c>
      <c r="K590" s="373">
        <v>0</v>
      </c>
      <c r="L590" s="373">
        <v>0</v>
      </c>
      <c r="M590" s="373">
        <v>0</v>
      </c>
      <c r="N590" s="37">
        <f t="shared" si="9"/>
        <v>233746.6</v>
      </c>
    </row>
    <row r="591" spans="1:14" ht="13.5">
      <c r="A591" s="36" t="s">
        <v>680</v>
      </c>
      <c r="B591" s="36"/>
      <c r="C591" s="35" t="s">
        <v>679</v>
      </c>
      <c r="D591" s="393">
        <v>233746.6</v>
      </c>
      <c r="E591" s="393">
        <v>232746.6</v>
      </c>
      <c r="F591" s="393">
        <v>188605.3</v>
      </c>
      <c r="G591" s="393">
        <v>2999.6</v>
      </c>
      <c r="H591" s="393">
        <v>1000</v>
      </c>
      <c r="I591" s="393">
        <v>0</v>
      </c>
      <c r="J591" s="393">
        <v>0</v>
      </c>
      <c r="K591" s="393">
        <v>0</v>
      </c>
      <c r="L591" s="393">
        <v>0</v>
      </c>
      <c r="M591" s="393">
        <v>0</v>
      </c>
      <c r="N591" s="34">
        <f t="shared" si="9"/>
        <v>233746.6</v>
      </c>
    </row>
    <row r="592" spans="1:19" ht="25.5">
      <c r="A592" s="33" t="s">
        <v>678</v>
      </c>
      <c r="B592" s="33" t="s">
        <v>677</v>
      </c>
      <c r="C592" s="32" t="s">
        <v>676</v>
      </c>
      <c r="D592" s="381">
        <v>233746.6</v>
      </c>
      <c r="E592" s="381">
        <v>232746.6</v>
      </c>
      <c r="F592" s="381">
        <v>188605.3</v>
      </c>
      <c r="G592" s="381">
        <v>2999.6</v>
      </c>
      <c r="H592" s="381">
        <v>1000</v>
      </c>
      <c r="I592" s="381">
        <v>0</v>
      </c>
      <c r="J592" s="381">
        <v>0</v>
      </c>
      <c r="K592" s="381">
        <v>0</v>
      </c>
      <c r="L592" s="381">
        <v>0</v>
      </c>
      <c r="M592" s="381">
        <v>0</v>
      </c>
      <c r="N592" s="31">
        <f t="shared" si="9"/>
        <v>233746.6</v>
      </c>
      <c r="O592" s="30"/>
      <c r="P592" t="s">
        <v>676</v>
      </c>
    </row>
    <row r="593" spans="1:14" ht="40.5" customHeight="1">
      <c r="A593" s="39" t="s">
        <v>675</v>
      </c>
      <c r="B593" s="36"/>
      <c r="C593" s="38" t="s">
        <v>673</v>
      </c>
      <c r="D593" s="373">
        <v>124671.4</v>
      </c>
      <c r="E593" s="373">
        <v>124671.4</v>
      </c>
      <c r="F593" s="373">
        <v>91098</v>
      </c>
      <c r="G593" s="373">
        <v>1611.6</v>
      </c>
      <c r="H593" s="373">
        <v>0</v>
      </c>
      <c r="I593" s="373">
        <v>0</v>
      </c>
      <c r="J593" s="373">
        <v>0</v>
      </c>
      <c r="K593" s="373">
        <v>0</v>
      </c>
      <c r="L593" s="373">
        <v>0</v>
      </c>
      <c r="M593" s="373">
        <v>0</v>
      </c>
      <c r="N593" s="37">
        <f t="shared" si="9"/>
        <v>124671.4</v>
      </c>
    </row>
    <row r="594" spans="1:14" ht="40.5">
      <c r="A594" s="36" t="s">
        <v>674</v>
      </c>
      <c r="B594" s="36"/>
      <c r="C594" s="35" t="s">
        <v>673</v>
      </c>
      <c r="D594" s="393">
        <v>124671.4</v>
      </c>
      <c r="E594" s="393">
        <v>124671.4</v>
      </c>
      <c r="F594" s="393">
        <v>91098</v>
      </c>
      <c r="G594" s="393">
        <v>1611.6</v>
      </c>
      <c r="H594" s="393">
        <v>0</v>
      </c>
      <c r="I594" s="393">
        <v>0</v>
      </c>
      <c r="J594" s="393">
        <v>0</v>
      </c>
      <c r="K594" s="393">
        <v>0</v>
      </c>
      <c r="L594" s="393">
        <v>0</v>
      </c>
      <c r="M594" s="393">
        <v>0</v>
      </c>
      <c r="N594" s="34">
        <f t="shared" si="9"/>
        <v>124671.4</v>
      </c>
    </row>
    <row r="595" spans="1:19" ht="39.75" customHeight="1">
      <c r="A595" s="33" t="s">
        <v>672</v>
      </c>
      <c r="B595" s="33" t="s">
        <v>266</v>
      </c>
      <c r="C595" s="32" t="s">
        <v>671</v>
      </c>
      <c r="D595" s="381">
        <v>123104.4</v>
      </c>
      <c r="E595" s="381">
        <v>123104.4</v>
      </c>
      <c r="F595" s="381">
        <v>91098</v>
      </c>
      <c r="G595" s="381">
        <v>1611.6</v>
      </c>
      <c r="H595" s="381">
        <v>0</v>
      </c>
      <c r="I595" s="381">
        <v>0</v>
      </c>
      <c r="J595" s="381">
        <v>0</v>
      </c>
      <c r="K595" s="381">
        <v>0</v>
      </c>
      <c r="L595" s="381">
        <v>0</v>
      </c>
      <c r="M595" s="381">
        <v>0</v>
      </c>
      <c r="N595" s="31">
        <f t="shared" si="9"/>
        <v>123104.4</v>
      </c>
      <c r="O595" s="30"/>
      <c r="P595" t="s">
        <v>671</v>
      </c>
    </row>
    <row r="596" spans="1:19" ht="30.75" customHeight="1">
      <c r="A596" s="33" t="s">
        <v>670</v>
      </c>
      <c r="B596" s="33" t="s">
        <v>266</v>
      </c>
      <c r="C596" s="32" t="s">
        <v>669</v>
      </c>
      <c r="D596" s="381">
        <v>1567</v>
      </c>
      <c r="E596" s="381">
        <v>1567</v>
      </c>
      <c r="F596" s="381">
        <v>0</v>
      </c>
      <c r="G596" s="381">
        <v>0</v>
      </c>
      <c r="H596" s="381">
        <v>0</v>
      </c>
      <c r="I596" s="381">
        <v>0</v>
      </c>
      <c r="J596" s="381">
        <v>0</v>
      </c>
      <c r="K596" s="381">
        <v>0</v>
      </c>
      <c r="L596" s="381">
        <v>0</v>
      </c>
      <c r="M596" s="381">
        <v>0</v>
      </c>
      <c r="N596" s="31">
        <f t="shared" si="9"/>
        <v>1567</v>
      </c>
      <c r="O596" s="30"/>
      <c r="P596" t="s">
        <v>669</v>
      </c>
    </row>
    <row r="597" spans="1:14" ht="13.5">
      <c r="A597" s="39" t="s">
        <v>668</v>
      </c>
      <c r="B597" s="36"/>
      <c r="C597" s="38" t="s">
        <v>667</v>
      </c>
      <c r="D597" s="373">
        <v>213329.80000000002</v>
      </c>
      <c r="E597" s="373">
        <v>211888.6</v>
      </c>
      <c r="F597" s="373">
        <v>145475.1</v>
      </c>
      <c r="G597" s="373">
        <v>6254.4</v>
      </c>
      <c r="H597" s="373">
        <v>1441.2</v>
      </c>
      <c r="I597" s="373">
        <v>8578</v>
      </c>
      <c r="J597" s="373">
        <v>8568</v>
      </c>
      <c r="K597" s="373">
        <v>0</v>
      </c>
      <c r="L597" s="373">
        <v>0</v>
      </c>
      <c r="M597" s="373">
        <v>10</v>
      </c>
      <c r="N597" s="37">
        <f t="shared" si="9"/>
        <v>221907.80000000002</v>
      </c>
    </row>
    <row r="598" spans="1:14" ht="27">
      <c r="A598" s="36" t="s">
        <v>666</v>
      </c>
      <c r="B598" s="36"/>
      <c r="C598" s="35" t="s">
        <v>665</v>
      </c>
      <c r="D598" s="393">
        <v>213329.80000000002</v>
      </c>
      <c r="E598" s="393">
        <v>211888.6</v>
      </c>
      <c r="F598" s="393">
        <v>145475.1</v>
      </c>
      <c r="G598" s="393">
        <v>6254.4</v>
      </c>
      <c r="H598" s="393">
        <v>1441.2</v>
      </c>
      <c r="I598" s="393">
        <v>8578</v>
      </c>
      <c r="J598" s="393">
        <v>8568</v>
      </c>
      <c r="K598" s="393">
        <v>0</v>
      </c>
      <c r="L598" s="393">
        <v>0</v>
      </c>
      <c r="M598" s="393">
        <v>10</v>
      </c>
      <c r="N598" s="34">
        <f t="shared" si="9"/>
        <v>221907.80000000002</v>
      </c>
    </row>
    <row r="599" spans="1:19" ht="54.75" customHeight="1">
      <c r="A599" s="33" t="s">
        <v>664</v>
      </c>
      <c r="B599" s="33" t="s">
        <v>259</v>
      </c>
      <c r="C599" s="32" t="s">
        <v>663</v>
      </c>
      <c r="D599" s="381">
        <v>211888.6</v>
      </c>
      <c r="E599" s="381">
        <v>211888.6</v>
      </c>
      <c r="F599" s="381">
        <v>145475.1</v>
      </c>
      <c r="G599" s="381">
        <v>6254.4</v>
      </c>
      <c r="H599" s="381">
        <v>0</v>
      </c>
      <c r="I599" s="381">
        <v>8568</v>
      </c>
      <c r="J599" s="381">
        <v>8568</v>
      </c>
      <c r="K599" s="381">
        <v>0</v>
      </c>
      <c r="L599" s="381">
        <v>0</v>
      </c>
      <c r="M599" s="381">
        <v>0</v>
      </c>
      <c r="N599" s="31">
        <f t="shared" si="9"/>
        <v>220456.6</v>
      </c>
      <c r="O599" s="30"/>
      <c r="P599" t="s">
        <v>663</v>
      </c>
    </row>
    <row r="600" spans="1:19" ht="30" customHeight="1">
      <c r="A600" s="33" t="s">
        <v>662</v>
      </c>
      <c r="B600" s="33" t="s">
        <v>661</v>
      </c>
      <c r="C600" s="32" t="s">
        <v>660</v>
      </c>
      <c r="D600" s="31">
        <v>1441.2</v>
      </c>
      <c r="E600" s="31">
        <v>0</v>
      </c>
      <c r="F600" s="31">
        <v>0</v>
      </c>
      <c r="G600" s="31">
        <v>0</v>
      </c>
      <c r="H600" s="31">
        <v>1441.2</v>
      </c>
      <c r="I600" s="31">
        <v>10</v>
      </c>
      <c r="J600" s="31">
        <v>0</v>
      </c>
      <c r="K600" s="31">
        <v>0</v>
      </c>
      <c r="L600" s="31">
        <v>0</v>
      </c>
      <c r="M600" s="31">
        <v>10</v>
      </c>
      <c r="N600" s="31">
        <f t="shared" si="9"/>
        <v>1451.2</v>
      </c>
      <c r="O600" s="30"/>
      <c r="P600" t="s">
        <v>660</v>
      </c>
    </row>
    <row r="601" spans="1:14" ht="25.5">
      <c r="A601" s="39" t="s">
        <v>659</v>
      </c>
      <c r="B601" s="36"/>
      <c r="C601" s="38" t="s">
        <v>658</v>
      </c>
      <c r="D601" s="370">
        <v>186954.7</v>
      </c>
      <c r="E601" s="370">
        <v>186895.9</v>
      </c>
      <c r="F601" s="370">
        <v>89714.1</v>
      </c>
      <c r="G601" s="370">
        <v>8559.5</v>
      </c>
      <c r="H601" s="370">
        <v>58.8</v>
      </c>
      <c r="I601" s="370">
        <v>12938.599999999999</v>
      </c>
      <c r="J601" s="370">
        <v>11638.599999999999</v>
      </c>
      <c r="K601" s="370">
        <v>5361.8</v>
      </c>
      <c r="L601" s="370">
        <v>1061.9</v>
      </c>
      <c r="M601" s="370">
        <v>1300</v>
      </c>
      <c r="N601" s="37">
        <f t="shared" si="9"/>
        <v>199893.30000000002</v>
      </c>
    </row>
    <row r="602" spans="1:14" ht="27">
      <c r="A602" s="36" t="s">
        <v>657</v>
      </c>
      <c r="B602" s="36"/>
      <c r="C602" s="35" t="s">
        <v>656</v>
      </c>
      <c r="D602" s="371">
        <v>186954.7</v>
      </c>
      <c r="E602" s="371">
        <v>186895.9</v>
      </c>
      <c r="F602" s="371">
        <v>89714.1</v>
      </c>
      <c r="G602" s="371">
        <v>8559.5</v>
      </c>
      <c r="H602" s="371">
        <v>58.8</v>
      </c>
      <c r="I602" s="371">
        <v>12938.599999999999</v>
      </c>
      <c r="J602" s="371">
        <v>11638.599999999999</v>
      </c>
      <c r="K602" s="371">
        <v>5361.8</v>
      </c>
      <c r="L602" s="371">
        <v>1061.9</v>
      </c>
      <c r="M602" s="371">
        <v>1300</v>
      </c>
      <c r="N602" s="34">
        <f t="shared" si="9"/>
        <v>199893.30000000002</v>
      </c>
    </row>
    <row r="603" spans="1:19" ht="29.25" customHeight="1">
      <c r="A603" s="33" t="s">
        <v>655</v>
      </c>
      <c r="B603" s="33" t="s">
        <v>654</v>
      </c>
      <c r="C603" s="32" t="s">
        <v>653</v>
      </c>
      <c r="D603" s="375">
        <v>81573.1</v>
      </c>
      <c r="E603" s="375">
        <v>81573.1</v>
      </c>
      <c r="F603" s="375">
        <v>52099</v>
      </c>
      <c r="G603" s="375">
        <v>3500.3</v>
      </c>
      <c r="H603" s="375">
        <v>0</v>
      </c>
      <c r="I603" s="375">
        <v>386.8</v>
      </c>
      <c r="J603" s="375">
        <v>386.8</v>
      </c>
      <c r="K603" s="375">
        <v>0</v>
      </c>
      <c r="L603" s="375">
        <v>311.9</v>
      </c>
      <c r="M603" s="375">
        <v>0</v>
      </c>
      <c r="N603" s="31">
        <f t="shared" si="9"/>
        <v>81959.90000000001</v>
      </c>
      <c r="O603" s="30"/>
      <c r="P603" t="s">
        <v>653</v>
      </c>
    </row>
    <row r="604" spans="1:19" ht="38.25">
      <c r="A604" s="33" t="s">
        <v>652</v>
      </c>
      <c r="B604" s="33" t="s">
        <v>524</v>
      </c>
      <c r="C604" s="32" t="s">
        <v>651</v>
      </c>
      <c r="D604" s="31">
        <v>90931</v>
      </c>
      <c r="E604" s="31">
        <v>90931</v>
      </c>
      <c r="F604" s="31">
        <v>27587.6</v>
      </c>
      <c r="G604" s="31">
        <v>4657.3</v>
      </c>
      <c r="H604" s="31">
        <v>0</v>
      </c>
      <c r="I604" s="31">
        <v>12551.8</v>
      </c>
      <c r="J604" s="31">
        <v>11251.8</v>
      </c>
      <c r="K604" s="31">
        <v>5361.8</v>
      </c>
      <c r="L604" s="31">
        <v>750</v>
      </c>
      <c r="M604" s="31">
        <v>1300</v>
      </c>
      <c r="N604" s="31">
        <f t="shared" si="9"/>
        <v>103482.8</v>
      </c>
      <c r="O604" s="30"/>
      <c r="P604" t="s">
        <v>651</v>
      </c>
    </row>
    <row r="605" spans="1:19" ht="41.25" customHeight="1">
      <c r="A605" s="33" t="s">
        <v>650</v>
      </c>
      <c r="B605" s="33" t="s">
        <v>649</v>
      </c>
      <c r="C605" s="32" t="s">
        <v>648</v>
      </c>
      <c r="D605" s="380">
        <v>14450.6</v>
      </c>
      <c r="E605" s="380">
        <v>14391.8</v>
      </c>
      <c r="F605" s="380">
        <v>10027.5</v>
      </c>
      <c r="G605" s="380">
        <v>401.9</v>
      </c>
      <c r="H605" s="380">
        <v>58.8</v>
      </c>
      <c r="I605" s="380">
        <v>0</v>
      </c>
      <c r="J605" s="380">
        <v>0</v>
      </c>
      <c r="K605" s="380">
        <v>0</v>
      </c>
      <c r="L605" s="380">
        <v>0</v>
      </c>
      <c r="M605" s="380">
        <v>0</v>
      </c>
      <c r="N605" s="31">
        <f t="shared" si="9"/>
        <v>14450.6</v>
      </c>
      <c r="O605" s="30"/>
      <c r="P605" t="s">
        <v>648</v>
      </c>
    </row>
    <row r="606" spans="1:14" ht="30" customHeight="1">
      <c r="A606" s="39" t="s">
        <v>647</v>
      </c>
      <c r="B606" s="36"/>
      <c r="C606" s="38" t="s">
        <v>646</v>
      </c>
      <c r="D606" s="373">
        <v>149035.9</v>
      </c>
      <c r="E606" s="373">
        <v>129135.9</v>
      </c>
      <c r="F606" s="373">
        <v>92534.8</v>
      </c>
      <c r="G606" s="373">
        <v>3949.9</v>
      </c>
      <c r="H606" s="373">
        <v>19900</v>
      </c>
      <c r="I606" s="373">
        <v>0</v>
      </c>
      <c r="J606" s="373">
        <v>0</v>
      </c>
      <c r="K606" s="373">
        <v>0</v>
      </c>
      <c r="L606" s="373">
        <v>0</v>
      </c>
      <c r="M606" s="373">
        <v>0</v>
      </c>
      <c r="N606" s="37">
        <f t="shared" si="9"/>
        <v>149035.9</v>
      </c>
    </row>
    <row r="607" spans="1:14" ht="27">
      <c r="A607" s="36" t="s">
        <v>645</v>
      </c>
      <c r="B607" s="36"/>
      <c r="C607" s="35" t="s">
        <v>644</v>
      </c>
      <c r="D607" s="371">
        <v>149035.9</v>
      </c>
      <c r="E607" s="371">
        <v>129135.9</v>
      </c>
      <c r="F607" s="371">
        <v>92534.8</v>
      </c>
      <c r="G607" s="371">
        <v>3949.9</v>
      </c>
      <c r="H607" s="371">
        <v>19900</v>
      </c>
      <c r="I607" s="371">
        <v>0</v>
      </c>
      <c r="J607" s="371">
        <v>0</v>
      </c>
      <c r="K607" s="371">
        <v>0</v>
      </c>
      <c r="L607" s="371">
        <v>0</v>
      </c>
      <c r="M607" s="371">
        <v>0</v>
      </c>
      <c r="N607" s="34">
        <f t="shared" si="9"/>
        <v>149035.9</v>
      </c>
    </row>
    <row r="608" spans="1:19" ht="28.5" customHeight="1">
      <c r="A608" s="33" t="s">
        <v>643</v>
      </c>
      <c r="B608" s="33" t="s">
        <v>259</v>
      </c>
      <c r="C608" s="32" t="s">
        <v>642</v>
      </c>
      <c r="D608" s="392">
        <v>129135.9</v>
      </c>
      <c r="E608" s="392">
        <v>129135.9</v>
      </c>
      <c r="F608" s="392">
        <v>92534.8</v>
      </c>
      <c r="G608" s="392">
        <v>3949.9</v>
      </c>
      <c r="H608" s="392">
        <v>0</v>
      </c>
      <c r="I608" s="392">
        <v>0</v>
      </c>
      <c r="J608" s="392">
        <v>0</v>
      </c>
      <c r="K608" s="392">
        <v>0</v>
      </c>
      <c r="L608" s="392">
        <v>0</v>
      </c>
      <c r="M608" s="392">
        <v>0</v>
      </c>
      <c r="N608" s="31">
        <f t="shared" si="9"/>
        <v>129135.9</v>
      </c>
      <c r="O608" s="30"/>
      <c r="P608" t="s">
        <v>642</v>
      </c>
    </row>
    <row r="609" spans="1:15" ht="69.75" customHeight="1">
      <c r="A609" s="382" t="s">
        <v>5337</v>
      </c>
      <c r="B609" s="382" t="s">
        <v>623</v>
      </c>
      <c r="C609" s="383" t="s">
        <v>5338</v>
      </c>
      <c r="D609" s="381">
        <v>19900</v>
      </c>
      <c r="E609" s="381">
        <v>0</v>
      </c>
      <c r="F609" s="381">
        <v>0</v>
      </c>
      <c r="G609" s="381">
        <v>0</v>
      </c>
      <c r="H609" s="381">
        <v>19900</v>
      </c>
      <c r="I609" s="381">
        <v>0</v>
      </c>
      <c r="J609" s="381">
        <v>0</v>
      </c>
      <c r="K609" s="381">
        <v>0</v>
      </c>
      <c r="L609" s="381">
        <v>0</v>
      </c>
      <c r="M609" s="381">
        <v>0</v>
      </c>
      <c r="N609" s="381">
        <f>D609+I609</f>
        <v>19900</v>
      </c>
      <c r="O609" s="30"/>
    </row>
    <row r="610" spans="1:14" ht="28.5" customHeight="1">
      <c r="A610" s="39" t="s">
        <v>641</v>
      </c>
      <c r="B610" s="36"/>
      <c r="C610" s="38" t="s">
        <v>639</v>
      </c>
      <c r="D610" s="370">
        <v>924100.9</v>
      </c>
      <c r="E610" s="370">
        <v>888252.6</v>
      </c>
      <c r="F610" s="370">
        <v>653333.7</v>
      </c>
      <c r="G610" s="370">
        <v>7996.9</v>
      </c>
      <c r="H610" s="370">
        <v>35848.3</v>
      </c>
      <c r="I610" s="370">
        <v>37.2</v>
      </c>
      <c r="J610" s="370">
        <v>37.2</v>
      </c>
      <c r="K610" s="370">
        <v>0</v>
      </c>
      <c r="L610" s="370">
        <v>0</v>
      </c>
      <c r="M610" s="370">
        <v>0</v>
      </c>
      <c r="N610" s="37">
        <f t="shared" si="9"/>
        <v>924138.1</v>
      </c>
    </row>
    <row r="611" spans="1:14" ht="27">
      <c r="A611" s="36" t="s">
        <v>640</v>
      </c>
      <c r="B611" s="36"/>
      <c r="C611" s="35" t="s">
        <v>639</v>
      </c>
      <c r="D611" s="393">
        <v>924100.9</v>
      </c>
      <c r="E611" s="393">
        <v>888252.6</v>
      </c>
      <c r="F611" s="393">
        <v>653333.7</v>
      </c>
      <c r="G611" s="393">
        <v>7996.9</v>
      </c>
      <c r="H611" s="393">
        <v>35848.3</v>
      </c>
      <c r="I611" s="393">
        <v>37.2</v>
      </c>
      <c r="J611" s="393">
        <v>37.2</v>
      </c>
      <c r="K611" s="393">
        <v>0</v>
      </c>
      <c r="L611" s="393">
        <v>0</v>
      </c>
      <c r="M611" s="393">
        <v>0</v>
      </c>
      <c r="N611" s="34">
        <f t="shared" si="9"/>
        <v>924138.1</v>
      </c>
    </row>
    <row r="612" spans="1:19" ht="29.25" customHeight="1">
      <c r="A612" s="33" t="s">
        <v>638</v>
      </c>
      <c r="B612" s="33" t="s">
        <v>444</v>
      </c>
      <c r="C612" s="32" t="s">
        <v>637</v>
      </c>
      <c r="D612" s="381">
        <v>924100.9</v>
      </c>
      <c r="E612" s="381">
        <v>888252.6</v>
      </c>
      <c r="F612" s="381">
        <v>653333.7</v>
      </c>
      <c r="G612" s="381">
        <v>7996.9</v>
      </c>
      <c r="H612" s="381">
        <v>35848.3</v>
      </c>
      <c r="I612" s="381">
        <v>37.2</v>
      </c>
      <c r="J612" s="381">
        <v>37.2</v>
      </c>
      <c r="K612" s="381">
        <v>0</v>
      </c>
      <c r="L612" s="381">
        <v>0</v>
      </c>
      <c r="M612" s="381">
        <v>0</v>
      </c>
      <c r="N612" s="31">
        <f t="shared" si="9"/>
        <v>924138.1</v>
      </c>
      <c r="O612" s="30"/>
      <c r="P612" t="s">
        <v>637</v>
      </c>
    </row>
    <row r="613" spans="1:14" ht="30.75" customHeight="1">
      <c r="A613" s="39" t="s">
        <v>636</v>
      </c>
      <c r="B613" s="36"/>
      <c r="C613" s="38" t="s">
        <v>635</v>
      </c>
      <c r="D613" s="373">
        <v>685315.4</v>
      </c>
      <c r="E613" s="373">
        <v>580686.4</v>
      </c>
      <c r="F613" s="373">
        <v>216176</v>
      </c>
      <c r="G613" s="373">
        <v>3339.4</v>
      </c>
      <c r="H613" s="373">
        <v>104629</v>
      </c>
      <c r="I613" s="373">
        <v>0</v>
      </c>
      <c r="J613" s="373">
        <v>0</v>
      </c>
      <c r="K613" s="373">
        <v>0</v>
      </c>
      <c r="L613" s="373">
        <v>0</v>
      </c>
      <c r="M613" s="373">
        <v>0</v>
      </c>
      <c r="N613" s="37">
        <f t="shared" si="9"/>
        <v>685315.4</v>
      </c>
    </row>
    <row r="614" spans="1:14" ht="27">
      <c r="A614" s="36" t="s">
        <v>634</v>
      </c>
      <c r="B614" s="36"/>
      <c r="C614" s="35" t="s">
        <v>633</v>
      </c>
      <c r="D614" s="393">
        <v>685315.4</v>
      </c>
      <c r="E614" s="393">
        <v>580686.4</v>
      </c>
      <c r="F614" s="393">
        <v>216176</v>
      </c>
      <c r="G614" s="393">
        <v>3339.4</v>
      </c>
      <c r="H614" s="393">
        <v>104629</v>
      </c>
      <c r="I614" s="393">
        <v>0</v>
      </c>
      <c r="J614" s="393">
        <v>0</v>
      </c>
      <c r="K614" s="393">
        <v>0</v>
      </c>
      <c r="L614" s="393">
        <v>0</v>
      </c>
      <c r="M614" s="393">
        <v>0</v>
      </c>
      <c r="N614" s="34">
        <f t="shared" si="9"/>
        <v>685315.4</v>
      </c>
    </row>
    <row r="615" spans="1:19" ht="29.25" customHeight="1">
      <c r="A615" s="33" t="s">
        <v>632</v>
      </c>
      <c r="B615" s="33" t="s">
        <v>266</v>
      </c>
      <c r="C615" s="32" t="s">
        <v>631</v>
      </c>
      <c r="D615" s="381">
        <v>401784.5</v>
      </c>
      <c r="E615" s="381">
        <v>297155.5</v>
      </c>
      <c r="F615" s="381">
        <v>216176</v>
      </c>
      <c r="G615" s="381">
        <v>3339.4</v>
      </c>
      <c r="H615" s="381">
        <v>104629</v>
      </c>
      <c r="I615" s="381">
        <v>0</v>
      </c>
      <c r="J615" s="381">
        <v>0</v>
      </c>
      <c r="K615" s="381">
        <v>0</v>
      </c>
      <c r="L615" s="381">
        <v>0</v>
      </c>
      <c r="M615" s="381">
        <v>0</v>
      </c>
      <c r="N615" s="31">
        <f aca="true" t="shared" si="11" ref="N615:N678">I615+D615</f>
        <v>401784.5</v>
      </c>
      <c r="O615" s="30"/>
      <c r="P615" t="s">
        <v>631</v>
      </c>
    </row>
    <row r="616" spans="1:19" ht="31.5" customHeight="1">
      <c r="A616" s="33" t="s">
        <v>630</v>
      </c>
      <c r="B616" s="33" t="s">
        <v>266</v>
      </c>
      <c r="C616" s="32" t="s">
        <v>629</v>
      </c>
      <c r="D616" s="31">
        <v>283530.9</v>
      </c>
      <c r="E616" s="31">
        <v>283530.9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0</v>
      </c>
      <c r="N616" s="31">
        <f t="shared" si="11"/>
        <v>283530.9</v>
      </c>
      <c r="O616" s="30"/>
      <c r="P616" t="s">
        <v>629</v>
      </c>
    </row>
    <row r="617" spans="1:14" ht="41.25" customHeight="1">
      <c r="A617" s="39" t="s">
        <v>628</v>
      </c>
      <c r="B617" s="36"/>
      <c r="C617" s="38" t="s">
        <v>627</v>
      </c>
      <c r="D617" s="37">
        <v>0</v>
      </c>
      <c r="E617" s="37">
        <v>0</v>
      </c>
      <c r="F617" s="37">
        <v>0</v>
      </c>
      <c r="G617" s="37">
        <v>0</v>
      </c>
      <c r="H617" s="37">
        <v>0</v>
      </c>
      <c r="I617" s="37">
        <v>487522.5</v>
      </c>
      <c r="J617" s="37">
        <v>482857.5</v>
      </c>
      <c r="K617" s="37">
        <v>373820</v>
      </c>
      <c r="L617" s="37">
        <v>3133.2</v>
      </c>
      <c r="M617" s="37">
        <v>4665</v>
      </c>
      <c r="N617" s="37">
        <f t="shared" si="11"/>
        <v>487522.5</v>
      </c>
    </row>
    <row r="618" spans="1:14" ht="54">
      <c r="A618" s="36" t="s">
        <v>626</v>
      </c>
      <c r="B618" s="36"/>
      <c r="C618" s="35" t="s">
        <v>625</v>
      </c>
      <c r="D618" s="34">
        <v>0</v>
      </c>
      <c r="E618" s="34">
        <v>0</v>
      </c>
      <c r="F618" s="34">
        <v>0</v>
      </c>
      <c r="G618" s="34">
        <v>0</v>
      </c>
      <c r="H618" s="34">
        <v>0</v>
      </c>
      <c r="I618" s="34">
        <v>487522.5</v>
      </c>
      <c r="J618" s="34">
        <v>482857.5</v>
      </c>
      <c r="K618" s="34">
        <v>373820</v>
      </c>
      <c r="L618" s="34">
        <v>3133.2</v>
      </c>
      <c r="M618" s="34">
        <v>4665</v>
      </c>
      <c r="N618" s="34">
        <f t="shared" si="11"/>
        <v>487522.5</v>
      </c>
    </row>
    <row r="619" spans="1:19" ht="47.25" customHeight="1">
      <c r="A619" s="33" t="s">
        <v>624</v>
      </c>
      <c r="B619" s="33" t="s">
        <v>623</v>
      </c>
      <c r="C619" s="32" t="s">
        <v>622</v>
      </c>
      <c r="D619" s="31">
        <v>0</v>
      </c>
      <c r="E619" s="31">
        <v>0</v>
      </c>
      <c r="F619" s="31">
        <v>0</v>
      </c>
      <c r="G619" s="31">
        <v>0</v>
      </c>
      <c r="H619" s="31">
        <v>0</v>
      </c>
      <c r="I619" s="31">
        <v>487522.5</v>
      </c>
      <c r="J619" s="31">
        <v>482857.5</v>
      </c>
      <c r="K619" s="31">
        <v>373820</v>
      </c>
      <c r="L619" s="31">
        <v>3133.2</v>
      </c>
      <c r="M619" s="31">
        <v>4665</v>
      </c>
      <c r="N619" s="31">
        <f t="shared" si="11"/>
        <v>487522.5</v>
      </c>
      <c r="O619" s="30"/>
      <c r="P619" t="s">
        <v>622</v>
      </c>
    </row>
    <row r="620" spans="1:14" ht="34.5" customHeight="1">
      <c r="A620" s="39" t="s">
        <v>621</v>
      </c>
      <c r="B620" s="36"/>
      <c r="C620" s="38" t="s">
        <v>620</v>
      </c>
      <c r="D620" s="370">
        <v>524232.5</v>
      </c>
      <c r="E620" s="370">
        <v>333124.10000000003</v>
      </c>
      <c r="F620" s="370">
        <v>213064.4</v>
      </c>
      <c r="G620" s="370">
        <v>17265.8</v>
      </c>
      <c r="H620" s="370">
        <v>191108.4</v>
      </c>
      <c r="I620" s="370">
        <v>7524.8</v>
      </c>
      <c r="J620" s="370">
        <v>7404.9</v>
      </c>
      <c r="K620" s="370">
        <v>3584.6</v>
      </c>
      <c r="L620" s="370">
        <v>889.5</v>
      </c>
      <c r="M620" s="370">
        <v>119.9</v>
      </c>
      <c r="N620" s="37">
        <f t="shared" si="11"/>
        <v>531757.3</v>
      </c>
    </row>
    <row r="621" spans="1:14" ht="27">
      <c r="A621" s="36" t="s">
        <v>619</v>
      </c>
      <c r="B621" s="36"/>
      <c r="C621" s="35" t="s">
        <v>618</v>
      </c>
      <c r="D621" s="371">
        <v>524232.5</v>
      </c>
      <c r="E621" s="371">
        <v>333124.10000000003</v>
      </c>
      <c r="F621" s="371">
        <v>213064.4</v>
      </c>
      <c r="G621" s="371">
        <v>17265.8</v>
      </c>
      <c r="H621" s="371">
        <v>191108.4</v>
      </c>
      <c r="I621" s="371">
        <v>7524.8</v>
      </c>
      <c r="J621" s="371">
        <v>7404.9</v>
      </c>
      <c r="K621" s="371">
        <v>3584.6</v>
      </c>
      <c r="L621" s="371">
        <v>889.5</v>
      </c>
      <c r="M621" s="371">
        <v>119.9</v>
      </c>
      <c r="N621" s="34">
        <f t="shared" si="11"/>
        <v>531757.3</v>
      </c>
    </row>
    <row r="622" spans="1:19" ht="25.5">
      <c r="A622" s="33" t="s">
        <v>617</v>
      </c>
      <c r="B622" s="33" t="s">
        <v>608</v>
      </c>
      <c r="C622" s="32" t="s">
        <v>616</v>
      </c>
      <c r="D622" s="375">
        <v>34424.1</v>
      </c>
      <c r="E622" s="375">
        <v>34424.1</v>
      </c>
      <c r="F622" s="375">
        <v>26163.4</v>
      </c>
      <c r="G622" s="375">
        <v>1618.8</v>
      </c>
      <c r="H622" s="375">
        <v>0</v>
      </c>
      <c r="I622" s="375">
        <v>50</v>
      </c>
      <c r="J622" s="375">
        <v>50</v>
      </c>
      <c r="K622" s="375">
        <v>0</v>
      </c>
      <c r="L622" s="375">
        <v>0</v>
      </c>
      <c r="M622" s="375">
        <v>0</v>
      </c>
      <c r="N622" s="31">
        <f t="shared" si="11"/>
        <v>34474.1</v>
      </c>
      <c r="O622" s="30"/>
      <c r="P622" t="s">
        <v>616</v>
      </c>
    </row>
    <row r="623" spans="1:19" ht="82.5" customHeight="1">
      <c r="A623" s="33" t="s">
        <v>615</v>
      </c>
      <c r="B623" s="33" t="s">
        <v>614</v>
      </c>
      <c r="C623" s="32" t="s">
        <v>613</v>
      </c>
      <c r="D623" s="31">
        <v>95000</v>
      </c>
      <c r="E623" s="31">
        <v>0</v>
      </c>
      <c r="F623" s="31">
        <v>0</v>
      </c>
      <c r="G623" s="31">
        <v>0</v>
      </c>
      <c r="H623" s="31">
        <v>95000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f t="shared" si="11"/>
        <v>95000</v>
      </c>
      <c r="O623" s="30"/>
      <c r="P623" t="s">
        <v>613</v>
      </c>
    </row>
    <row r="624" spans="1:19" ht="42.75" customHeight="1">
      <c r="A624" s="33" t="s">
        <v>612</v>
      </c>
      <c r="B624" s="33" t="s">
        <v>611</v>
      </c>
      <c r="C624" s="32" t="s">
        <v>5283</v>
      </c>
      <c r="D624" s="381">
        <v>9000.1</v>
      </c>
      <c r="E624" s="381">
        <v>9000.1</v>
      </c>
      <c r="F624" s="381">
        <v>6215</v>
      </c>
      <c r="G624" s="381">
        <v>1348.1</v>
      </c>
      <c r="H624" s="381">
        <v>0</v>
      </c>
      <c r="I624" s="381">
        <v>338.2</v>
      </c>
      <c r="J624" s="381">
        <v>338.2</v>
      </c>
      <c r="K624" s="381">
        <v>21</v>
      </c>
      <c r="L624" s="381">
        <v>50.8</v>
      </c>
      <c r="M624" s="381">
        <v>0</v>
      </c>
      <c r="N624" s="31">
        <f t="shared" si="11"/>
        <v>9338.300000000001</v>
      </c>
      <c r="O624" s="30"/>
      <c r="P624" t="s">
        <v>610</v>
      </c>
    </row>
    <row r="625" spans="1:19" ht="27" customHeight="1">
      <c r="A625" s="33" t="s">
        <v>609</v>
      </c>
      <c r="B625" s="33" t="s">
        <v>608</v>
      </c>
      <c r="C625" s="32" t="s">
        <v>607</v>
      </c>
      <c r="D625" s="31">
        <v>354859.3</v>
      </c>
      <c r="E625" s="31">
        <v>289699.9</v>
      </c>
      <c r="F625" s="31">
        <v>180686</v>
      </c>
      <c r="G625" s="31">
        <v>14298.9</v>
      </c>
      <c r="H625" s="31">
        <v>65159.4</v>
      </c>
      <c r="I625" s="31">
        <v>7136.6</v>
      </c>
      <c r="J625" s="31">
        <v>7016.7</v>
      </c>
      <c r="K625" s="31">
        <v>3563.6</v>
      </c>
      <c r="L625" s="31">
        <v>838.7</v>
      </c>
      <c r="M625" s="31">
        <v>119.9</v>
      </c>
      <c r="N625" s="31">
        <f t="shared" si="11"/>
        <v>361995.89999999997</v>
      </c>
      <c r="O625" s="30"/>
      <c r="P625" t="s">
        <v>607</v>
      </c>
    </row>
    <row r="626" spans="1:19" ht="44.25" customHeight="1">
      <c r="A626" s="33" t="s">
        <v>606</v>
      </c>
      <c r="B626" s="33" t="s">
        <v>438</v>
      </c>
      <c r="C626" s="32" t="s">
        <v>605</v>
      </c>
      <c r="D626" s="381">
        <v>0</v>
      </c>
      <c r="E626" s="381">
        <v>0</v>
      </c>
      <c r="F626" s="381">
        <v>0</v>
      </c>
      <c r="G626" s="381">
        <v>0</v>
      </c>
      <c r="H626" s="381">
        <v>0</v>
      </c>
      <c r="I626" s="381">
        <v>0</v>
      </c>
      <c r="J626" s="381">
        <v>0</v>
      </c>
      <c r="K626" s="381">
        <v>0</v>
      </c>
      <c r="L626" s="381">
        <v>0</v>
      </c>
      <c r="M626" s="381">
        <v>0</v>
      </c>
      <c r="N626" s="31">
        <f t="shared" si="11"/>
        <v>0</v>
      </c>
      <c r="O626" s="30"/>
      <c r="P626" t="s">
        <v>605</v>
      </c>
    </row>
    <row r="627" spans="1:19" ht="15.75" customHeight="1">
      <c r="A627" s="33" t="s">
        <v>604</v>
      </c>
      <c r="B627" s="33" t="s">
        <v>603</v>
      </c>
      <c r="C627" s="32" t="s">
        <v>602</v>
      </c>
      <c r="D627" s="31">
        <v>30949</v>
      </c>
      <c r="E627" s="31">
        <v>0</v>
      </c>
      <c r="F627" s="31">
        <v>0</v>
      </c>
      <c r="G627" s="31">
        <v>0</v>
      </c>
      <c r="H627" s="31">
        <v>30949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f t="shared" si="11"/>
        <v>30949</v>
      </c>
      <c r="O627" s="30"/>
      <c r="P627" t="s">
        <v>602</v>
      </c>
    </row>
    <row r="628" spans="1:14" ht="13.5">
      <c r="A628" s="39" t="s">
        <v>601</v>
      </c>
      <c r="B628" s="36"/>
      <c r="C628" s="38" t="s">
        <v>599</v>
      </c>
      <c r="D628" s="370">
        <v>1416535.9</v>
      </c>
      <c r="E628" s="370">
        <v>1378409.5</v>
      </c>
      <c r="F628" s="370">
        <v>1056136.3</v>
      </c>
      <c r="G628" s="370">
        <v>14022.7</v>
      </c>
      <c r="H628" s="370">
        <v>38126.4</v>
      </c>
      <c r="I628" s="370">
        <v>0</v>
      </c>
      <c r="J628" s="370">
        <v>0</v>
      </c>
      <c r="K628" s="370">
        <v>0</v>
      </c>
      <c r="L628" s="370">
        <v>0</v>
      </c>
      <c r="M628" s="370">
        <v>0</v>
      </c>
      <c r="N628" s="37">
        <f t="shared" si="11"/>
        <v>1416535.9</v>
      </c>
    </row>
    <row r="629" spans="1:14" ht="13.5">
      <c r="A629" s="36" t="s">
        <v>600</v>
      </c>
      <c r="B629" s="36"/>
      <c r="C629" s="35" t="s">
        <v>599</v>
      </c>
      <c r="D629" s="393">
        <v>1416535.9</v>
      </c>
      <c r="E629" s="393">
        <v>1378409.5</v>
      </c>
      <c r="F629" s="393">
        <v>1056136.3</v>
      </c>
      <c r="G629" s="393">
        <v>14022.7</v>
      </c>
      <c r="H629" s="393">
        <v>38126.4</v>
      </c>
      <c r="I629" s="393">
        <v>0</v>
      </c>
      <c r="J629" s="393">
        <v>0</v>
      </c>
      <c r="K629" s="393">
        <v>0</v>
      </c>
      <c r="L629" s="393">
        <v>0</v>
      </c>
      <c r="M629" s="393">
        <v>0</v>
      </c>
      <c r="N629" s="34">
        <f t="shared" si="11"/>
        <v>1416535.9</v>
      </c>
    </row>
    <row r="630" spans="1:19" ht="27" customHeight="1">
      <c r="A630" s="33" t="s">
        <v>598</v>
      </c>
      <c r="B630" s="33" t="s">
        <v>444</v>
      </c>
      <c r="C630" s="32" t="s">
        <v>597</v>
      </c>
      <c r="D630" s="381">
        <v>1416535.9</v>
      </c>
      <c r="E630" s="381">
        <v>1378409.5</v>
      </c>
      <c r="F630" s="381">
        <v>1056136.3</v>
      </c>
      <c r="G630" s="381">
        <v>14022.7</v>
      </c>
      <c r="H630" s="381">
        <v>38126.4</v>
      </c>
      <c r="I630" s="381">
        <v>0</v>
      </c>
      <c r="J630" s="381">
        <v>0</v>
      </c>
      <c r="K630" s="381">
        <v>0</v>
      </c>
      <c r="L630" s="381">
        <v>0</v>
      </c>
      <c r="M630" s="381">
        <v>0</v>
      </c>
      <c r="N630" s="31">
        <f t="shared" si="11"/>
        <v>1416535.9</v>
      </c>
      <c r="O630" s="30"/>
      <c r="P630" t="s">
        <v>597</v>
      </c>
    </row>
    <row r="631" spans="1:14" ht="56.25" customHeight="1">
      <c r="A631" s="39" t="s">
        <v>596</v>
      </c>
      <c r="B631" s="36"/>
      <c r="C631" s="38" t="s">
        <v>595</v>
      </c>
      <c r="D631" s="373">
        <v>190450</v>
      </c>
      <c r="E631" s="373">
        <v>190422.2</v>
      </c>
      <c r="F631" s="373">
        <v>115165.8</v>
      </c>
      <c r="G631" s="373">
        <v>3105.8</v>
      </c>
      <c r="H631" s="373">
        <v>27.8</v>
      </c>
      <c r="I631" s="373">
        <v>0</v>
      </c>
      <c r="J631" s="373">
        <v>0</v>
      </c>
      <c r="K631" s="373">
        <v>0</v>
      </c>
      <c r="L631" s="373">
        <v>0</v>
      </c>
      <c r="M631" s="373">
        <v>0</v>
      </c>
      <c r="N631" s="37">
        <f t="shared" si="11"/>
        <v>190450</v>
      </c>
    </row>
    <row r="632" spans="1:14" ht="67.5">
      <c r="A632" s="36" t="s">
        <v>594</v>
      </c>
      <c r="B632" s="36"/>
      <c r="C632" s="35" t="s">
        <v>593</v>
      </c>
      <c r="D632" s="393">
        <v>190450</v>
      </c>
      <c r="E632" s="393">
        <v>190422.2</v>
      </c>
      <c r="F632" s="393">
        <v>115165.8</v>
      </c>
      <c r="G632" s="393">
        <v>3105.8</v>
      </c>
      <c r="H632" s="393">
        <v>27.8</v>
      </c>
      <c r="I632" s="393">
        <v>0</v>
      </c>
      <c r="J632" s="393">
        <v>0</v>
      </c>
      <c r="K632" s="393">
        <v>0</v>
      </c>
      <c r="L632" s="393">
        <v>0</v>
      </c>
      <c r="M632" s="393">
        <v>0</v>
      </c>
      <c r="N632" s="34">
        <f t="shared" si="11"/>
        <v>190450</v>
      </c>
    </row>
    <row r="633" spans="1:19" ht="51">
      <c r="A633" s="33" t="s">
        <v>592</v>
      </c>
      <c r="B633" s="33" t="s">
        <v>266</v>
      </c>
      <c r="C633" s="32" t="s">
        <v>591</v>
      </c>
      <c r="D633" s="381">
        <v>190450</v>
      </c>
      <c r="E633" s="381">
        <v>190422.2</v>
      </c>
      <c r="F633" s="381">
        <v>115165.8</v>
      </c>
      <c r="G633" s="381">
        <v>3105.8</v>
      </c>
      <c r="H633" s="381">
        <v>27.8</v>
      </c>
      <c r="I633" s="381">
        <v>0</v>
      </c>
      <c r="J633" s="381">
        <v>0</v>
      </c>
      <c r="K633" s="381">
        <v>0</v>
      </c>
      <c r="L633" s="381">
        <v>0</v>
      </c>
      <c r="M633" s="381">
        <v>0</v>
      </c>
      <c r="N633" s="31">
        <f t="shared" si="11"/>
        <v>190450</v>
      </c>
      <c r="O633" s="30"/>
      <c r="P633" t="s">
        <v>591</v>
      </c>
    </row>
    <row r="634" spans="1:14" ht="25.5">
      <c r="A634" s="39" t="s">
        <v>590</v>
      </c>
      <c r="B634" s="36"/>
      <c r="C634" s="38" t="s">
        <v>589</v>
      </c>
      <c r="D634" s="373">
        <v>85121.5</v>
      </c>
      <c r="E634" s="373">
        <v>83471.5</v>
      </c>
      <c r="F634" s="373">
        <v>64946.7</v>
      </c>
      <c r="G634" s="373">
        <v>1320</v>
      </c>
      <c r="H634" s="373">
        <v>1650</v>
      </c>
      <c r="I634" s="373">
        <v>23</v>
      </c>
      <c r="J634" s="373">
        <v>23</v>
      </c>
      <c r="K634" s="373">
        <v>0</v>
      </c>
      <c r="L634" s="373">
        <v>0</v>
      </c>
      <c r="M634" s="373">
        <v>0</v>
      </c>
      <c r="N634" s="37">
        <f t="shared" si="11"/>
        <v>85144.5</v>
      </c>
    </row>
    <row r="635" spans="1:14" ht="27">
      <c r="A635" s="36" t="s">
        <v>588</v>
      </c>
      <c r="B635" s="36"/>
      <c r="C635" s="35" t="s">
        <v>587</v>
      </c>
      <c r="D635" s="371">
        <v>85121.5</v>
      </c>
      <c r="E635" s="371">
        <v>83471.5</v>
      </c>
      <c r="F635" s="371">
        <v>64946.7</v>
      </c>
      <c r="G635" s="371">
        <v>1320</v>
      </c>
      <c r="H635" s="371">
        <v>1650</v>
      </c>
      <c r="I635" s="371">
        <v>23</v>
      </c>
      <c r="J635" s="371">
        <v>23</v>
      </c>
      <c r="K635" s="371">
        <v>0</v>
      </c>
      <c r="L635" s="371">
        <v>0</v>
      </c>
      <c r="M635" s="371">
        <v>0</v>
      </c>
      <c r="N635" s="34">
        <f t="shared" si="11"/>
        <v>85144.5</v>
      </c>
    </row>
    <row r="636" spans="1:19" ht="38.25">
      <c r="A636" s="33" t="s">
        <v>586</v>
      </c>
      <c r="B636" s="33" t="s">
        <v>585</v>
      </c>
      <c r="C636" s="32" t="s">
        <v>584</v>
      </c>
      <c r="D636" s="375">
        <v>85121.5</v>
      </c>
      <c r="E636" s="375">
        <v>83471.5</v>
      </c>
      <c r="F636" s="375">
        <v>64946.7</v>
      </c>
      <c r="G636" s="375">
        <v>1320</v>
      </c>
      <c r="H636" s="375">
        <v>1650</v>
      </c>
      <c r="I636" s="375">
        <v>23</v>
      </c>
      <c r="J636" s="375">
        <v>23</v>
      </c>
      <c r="K636" s="375">
        <v>0</v>
      </c>
      <c r="L636" s="375">
        <v>0</v>
      </c>
      <c r="M636" s="375">
        <v>0</v>
      </c>
      <c r="N636" s="31">
        <f t="shared" si="11"/>
        <v>85144.5</v>
      </c>
      <c r="O636" s="30"/>
      <c r="P636" t="s">
        <v>584</v>
      </c>
    </row>
    <row r="637" spans="1:14" ht="25.5">
      <c r="A637" s="39" t="s">
        <v>583</v>
      </c>
      <c r="B637" s="36"/>
      <c r="C637" s="38" t="s">
        <v>582</v>
      </c>
      <c r="D637" s="37">
        <v>211751.2</v>
      </c>
      <c r="E637" s="37">
        <v>142403.7</v>
      </c>
      <c r="F637" s="37">
        <v>99335.3</v>
      </c>
      <c r="G637" s="37">
        <v>0</v>
      </c>
      <c r="H637" s="37">
        <v>69347.5</v>
      </c>
      <c r="I637" s="37">
        <v>0</v>
      </c>
      <c r="J637" s="37">
        <v>0</v>
      </c>
      <c r="K637" s="37">
        <v>0</v>
      </c>
      <c r="L637" s="37">
        <v>0</v>
      </c>
      <c r="M637" s="37">
        <v>0</v>
      </c>
      <c r="N637" s="37">
        <f t="shared" si="11"/>
        <v>211751.2</v>
      </c>
    </row>
    <row r="638" spans="1:14" ht="27">
      <c r="A638" s="36" t="s">
        <v>581</v>
      </c>
      <c r="B638" s="36"/>
      <c r="C638" s="35" t="s">
        <v>580</v>
      </c>
      <c r="D638" s="34">
        <v>211751.2</v>
      </c>
      <c r="E638" s="34">
        <v>142403.7</v>
      </c>
      <c r="F638" s="34">
        <v>99335.3</v>
      </c>
      <c r="G638" s="34">
        <v>0</v>
      </c>
      <c r="H638" s="34">
        <v>69347.5</v>
      </c>
      <c r="I638" s="34">
        <v>0</v>
      </c>
      <c r="J638" s="34">
        <v>0</v>
      </c>
      <c r="K638" s="34">
        <v>0</v>
      </c>
      <c r="L638" s="34">
        <v>0</v>
      </c>
      <c r="M638" s="34">
        <v>0</v>
      </c>
      <c r="N638" s="34">
        <f t="shared" si="11"/>
        <v>211751.2</v>
      </c>
    </row>
    <row r="639" spans="1:19" ht="38.25">
      <c r="A639" s="33" t="s">
        <v>579</v>
      </c>
      <c r="B639" s="33" t="s">
        <v>444</v>
      </c>
      <c r="C639" s="32" t="s">
        <v>578</v>
      </c>
      <c r="D639" s="31">
        <v>211751.2</v>
      </c>
      <c r="E639" s="31">
        <v>142403.7</v>
      </c>
      <c r="F639" s="31">
        <v>99335.3</v>
      </c>
      <c r="G639" s="31">
        <v>0</v>
      </c>
      <c r="H639" s="31">
        <v>69347.5</v>
      </c>
      <c r="I639" s="31">
        <v>0</v>
      </c>
      <c r="J639" s="31">
        <v>0</v>
      </c>
      <c r="K639" s="31">
        <v>0</v>
      </c>
      <c r="L639" s="31">
        <v>0</v>
      </c>
      <c r="M639" s="31">
        <v>0</v>
      </c>
      <c r="N639" s="31">
        <f t="shared" si="11"/>
        <v>211751.2</v>
      </c>
      <c r="O639" s="30"/>
      <c r="P639" t="s">
        <v>578</v>
      </c>
    </row>
    <row r="640" spans="1:14" ht="13.5">
      <c r="A640" s="39" t="s">
        <v>577</v>
      </c>
      <c r="B640" s="36"/>
      <c r="C640" s="38" t="s">
        <v>576</v>
      </c>
      <c r="D640" s="370">
        <v>475531.8</v>
      </c>
      <c r="E640" s="370">
        <v>419849.7</v>
      </c>
      <c r="F640" s="370">
        <v>279633.4</v>
      </c>
      <c r="G640" s="370">
        <v>9421.7</v>
      </c>
      <c r="H640" s="370">
        <v>55682.1</v>
      </c>
      <c r="I640" s="370">
        <v>548</v>
      </c>
      <c r="J640" s="370">
        <v>548</v>
      </c>
      <c r="K640" s="370">
        <v>0</v>
      </c>
      <c r="L640" s="370">
        <v>0</v>
      </c>
      <c r="M640" s="370">
        <v>0</v>
      </c>
      <c r="N640" s="37">
        <f t="shared" si="11"/>
        <v>476079.8</v>
      </c>
    </row>
    <row r="641" spans="1:14" ht="13.5">
      <c r="A641" s="36" t="s">
        <v>575</v>
      </c>
      <c r="B641" s="36"/>
      <c r="C641" s="35" t="s">
        <v>574</v>
      </c>
      <c r="D641" s="393">
        <v>475531.8</v>
      </c>
      <c r="E641" s="393">
        <v>419849.7</v>
      </c>
      <c r="F641" s="393">
        <v>279633.4</v>
      </c>
      <c r="G641" s="393">
        <v>9421.7</v>
      </c>
      <c r="H641" s="393">
        <v>55682.1</v>
      </c>
      <c r="I641" s="393">
        <v>548</v>
      </c>
      <c r="J641" s="393">
        <v>548</v>
      </c>
      <c r="K641" s="393">
        <v>0</v>
      </c>
      <c r="L641" s="393">
        <v>0</v>
      </c>
      <c r="M641" s="393">
        <v>0</v>
      </c>
      <c r="N641" s="34">
        <f t="shared" si="11"/>
        <v>476079.8</v>
      </c>
    </row>
    <row r="642" spans="1:19" ht="38.25">
      <c r="A642" s="33" t="s">
        <v>573</v>
      </c>
      <c r="B642" s="33" t="s">
        <v>572</v>
      </c>
      <c r="C642" s="32" t="s">
        <v>571</v>
      </c>
      <c r="D642" s="381">
        <v>475531.8</v>
      </c>
      <c r="E642" s="381">
        <v>419849.7</v>
      </c>
      <c r="F642" s="381">
        <v>279633.4</v>
      </c>
      <c r="G642" s="381">
        <v>9421.7</v>
      </c>
      <c r="H642" s="381">
        <v>55682.1</v>
      </c>
      <c r="I642" s="381">
        <v>548</v>
      </c>
      <c r="J642" s="381">
        <v>548</v>
      </c>
      <c r="K642" s="381">
        <v>0</v>
      </c>
      <c r="L642" s="381">
        <v>0</v>
      </c>
      <c r="M642" s="381">
        <v>0</v>
      </c>
      <c r="N642" s="31">
        <f t="shared" si="11"/>
        <v>476079.8</v>
      </c>
      <c r="O642" s="30"/>
      <c r="P642" t="s">
        <v>571</v>
      </c>
    </row>
    <row r="643" spans="1:14" ht="13.5">
      <c r="A643" s="39" t="s">
        <v>570</v>
      </c>
      <c r="B643" s="36"/>
      <c r="C643" s="38" t="s">
        <v>569</v>
      </c>
      <c r="D643" s="37">
        <v>11955807.799999999</v>
      </c>
      <c r="E643" s="37">
        <v>11350287.599999998</v>
      </c>
      <c r="F643" s="37">
        <v>8864760.5</v>
      </c>
      <c r="G643" s="37">
        <v>268355.7</v>
      </c>
      <c r="H643" s="37">
        <v>605520.2000000001</v>
      </c>
      <c r="I643" s="37">
        <v>210084.1</v>
      </c>
      <c r="J643" s="37">
        <v>198519.09999999998</v>
      </c>
      <c r="K643" s="37">
        <v>57044.7</v>
      </c>
      <c r="L643" s="37">
        <v>40942.7</v>
      </c>
      <c r="M643" s="37">
        <v>11565</v>
      </c>
      <c r="N643" s="37">
        <f t="shared" si="11"/>
        <v>12165891.899999999</v>
      </c>
    </row>
    <row r="644" spans="1:14" ht="27">
      <c r="A644" s="36" t="s">
        <v>568</v>
      </c>
      <c r="B644" s="36"/>
      <c r="C644" s="35" t="s">
        <v>567</v>
      </c>
      <c r="D644" s="34">
        <v>11941490.2</v>
      </c>
      <c r="E644" s="34">
        <v>11345701.399999999</v>
      </c>
      <c r="F644" s="34">
        <v>8864760.5</v>
      </c>
      <c r="G644" s="34">
        <v>268355.7</v>
      </c>
      <c r="H644" s="34">
        <v>595788.8</v>
      </c>
      <c r="I644" s="34">
        <v>210084.1</v>
      </c>
      <c r="J644" s="34">
        <v>198519.09999999998</v>
      </c>
      <c r="K644" s="34">
        <v>57044.7</v>
      </c>
      <c r="L644" s="34">
        <v>40942.7</v>
      </c>
      <c r="M644" s="34">
        <v>11565</v>
      </c>
      <c r="N644" s="34">
        <f t="shared" si="11"/>
        <v>12151574.299999999</v>
      </c>
    </row>
    <row r="645" spans="1:19" ht="38.25">
      <c r="A645" s="33" t="s">
        <v>566</v>
      </c>
      <c r="B645" s="33" t="s">
        <v>444</v>
      </c>
      <c r="C645" s="32" t="s">
        <v>565</v>
      </c>
      <c r="D645" s="31">
        <v>11626243.1</v>
      </c>
      <c r="E645" s="31">
        <v>11195703.7</v>
      </c>
      <c r="F645" s="31">
        <v>8864760.5</v>
      </c>
      <c r="G645" s="31">
        <v>229951.1</v>
      </c>
      <c r="H645" s="31">
        <v>430539.4</v>
      </c>
      <c r="I645" s="31">
        <v>59008.6</v>
      </c>
      <c r="J645" s="31">
        <v>56803.8</v>
      </c>
      <c r="K645" s="31">
        <v>8896.6</v>
      </c>
      <c r="L645" s="31">
        <v>17280.2</v>
      </c>
      <c r="M645" s="31">
        <v>2204.8</v>
      </c>
      <c r="N645" s="31">
        <f t="shared" si="11"/>
        <v>11685251.7</v>
      </c>
      <c r="O645" s="30"/>
      <c r="P645" t="s">
        <v>565</v>
      </c>
    </row>
    <row r="646" spans="1:19" ht="51">
      <c r="A646" s="33" t="s">
        <v>564</v>
      </c>
      <c r="B646" s="33" t="s">
        <v>447</v>
      </c>
      <c r="C646" s="32" t="s">
        <v>563</v>
      </c>
      <c r="D646" s="31">
        <v>102666.7</v>
      </c>
      <c r="E646" s="31">
        <v>72666.7</v>
      </c>
      <c r="F646" s="31">
        <v>0</v>
      </c>
      <c r="G646" s="31">
        <v>24578.4</v>
      </c>
      <c r="H646" s="31">
        <v>30000</v>
      </c>
      <c r="I646" s="31">
        <v>138315.8</v>
      </c>
      <c r="J646" s="31">
        <v>130186</v>
      </c>
      <c r="K646" s="31">
        <v>45484.5</v>
      </c>
      <c r="L646" s="31">
        <v>21943.5</v>
      </c>
      <c r="M646" s="31">
        <v>8129.8</v>
      </c>
      <c r="N646" s="31">
        <f t="shared" si="11"/>
        <v>240982.5</v>
      </c>
      <c r="O646" s="30"/>
      <c r="P646" t="s">
        <v>563</v>
      </c>
    </row>
    <row r="647" spans="1:19" ht="38.25">
      <c r="A647" s="33" t="s">
        <v>562</v>
      </c>
      <c r="B647" s="33" t="s">
        <v>441</v>
      </c>
      <c r="C647" s="32" t="s">
        <v>561</v>
      </c>
      <c r="D647" s="31">
        <v>53667.5</v>
      </c>
      <c r="E647" s="31">
        <v>43353.1</v>
      </c>
      <c r="F647" s="31">
        <v>0</v>
      </c>
      <c r="G647" s="31">
        <v>13826.2</v>
      </c>
      <c r="H647" s="31">
        <v>10314.4</v>
      </c>
      <c r="I647" s="31">
        <v>12409.7</v>
      </c>
      <c r="J647" s="31">
        <v>11529.3</v>
      </c>
      <c r="K647" s="31">
        <v>2663.6</v>
      </c>
      <c r="L647" s="31">
        <v>1719</v>
      </c>
      <c r="M647" s="31">
        <v>880.4</v>
      </c>
      <c r="N647" s="31">
        <f t="shared" si="11"/>
        <v>66077.2</v>
      </c>
      <c r="O647" s="30"/>
      <c r="P647" t="s">
        <v>561</v>
      </c>
    </row>
    <row r="648" spans="1:19" ht="38.25">
      <c r="A648" s="33" t="s">
        <v>560</v>
      </c>
      <c r="B648" s="33" t="s">
        <v>438</v>
      </c>
      <c r="C648" s="32" t="s">
        <v>559</v>
      </c>
      <c r="D648" s="31">
        <v>120000</v>
      </c>
      <c r="E648" s="31">
        <v>0</v>
      </c>
      <c r="F648" s="31">
        <v>0</v>
      </c>
      <c r="G648" s="31">
        <v>0</v>
      </c>
      <c r="H648" s="31">
        <v>120000</v>
      </c>
      <c r="I648" s="31">
        <v>350</v>
      </c>
      <c r="J648" s="31">
        <v>0</v>
      </c>
      <c r="K648" s="31">
        <v>0</v>
      </c>
      <c r="L648" s="31">
        <v>0</v>
      </c>
      <c r="M648" s="31">
        <v>350</v>
      </c>
      <c r="N648" s="31">
        <f t="shared" si="11"/>
        <v>120350</v>
      </c>
      <c r="O648" s="30"/>
      <c r="P648" t="s">
        <v>559</v>
      </c>
    </row>
    <row r="649" spans="1:19" ht="51">
      <c r="A649" s="33" t="s">
        <v>558</v>
      </c>
      <c r="B649" s="33" t="s">
        <v>444</v>
      </c>
      <c r="C649" s="32" t="s">
        <v>557</v>
      </c>
      <c r="D649" s="31">
        <v>38912.9</v>
      </c>
      <c r="E649" s="31">
        <v>33977.9</v>
      </c>
      <c r="F649" s="31">
        <v>0</v>
      </c>
      <c r="G649" s="31">
        <v>0</v>
      </c>
      <c r="H649" s="31">
        <v>4935</v>
      </c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31">
        <f t="shared" si="11"/>
        <v>38912.9</v>
      </c>
      <c r="O649" s="30"/>
      <c r="P649" t="s">
        <v>557</v>
      </c>
    </row>
    <row r="650" spans="1:14" ht="27">
      <c r="A650" s="36" t="s">
        <v>556</v>
      </c>
      <c r="B650" s="36"/>
      <c r="C650" s="35" t="s">
        <v>555</v>
      </c>
      <c r="D650" s="34">
        <v>14317.6</v>
      </c>
      <c r="E650" s="34">
        <v>4586.2</v>
      </c>
      <c r="F650" s="34">
        <v>0</v>
      </c>
      <c r="G650" s="34">
        <v>0</v>
      </c>
      <c r="H650" s="34">
        <v>9731.4</v>
      </c>
      <c r="I650" s="34">
        <v>0</v>
      </c>
      <c r="J650" s="34">
        <v>0</v>
      </c>
      <c r="K650" s="34">
        <v>0</v>
      </c>
      <c r="L650" s="34">
        <v>0</v>
      </c>
      <c r="M650" s="34">
        <v>0</v>
      </c>
      <c r="N650" s="34">
        <f t="shared" si="11"/>
        <v>14317.6</v>
      </c>
    </row>
    <row r="651" spans="1:19" ht="38.25">
      <c r="A651" s="33" t="s">
        <v>554</v>
      </c>
      <c r="B651" s="33" t="s">
        <v>444</v>
      </c>
      <c r="C651" s="32" t="s">
        <v>553</v>
      </c>
      <c r="D651" s="31">
        <v>14317.6</v>
      </c>
      <c r="E651" s="31">
        <v>4586.2</v>
      </c>
      <c r="F651" s="31">
        <v>0</v>
      </c>
      <c r="G651" s="31">
        <v>0</v>
      </c>
      <c r="H651" s="31">
        <v>9731.4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f t="shared" si="11"/>
        <v>14317.6</v>
      </c>
      <c r="O651" s="30"/>
      <c r="P651" t="s">
        <v>553</v>
      </c>
    </row>
    <row r="652" spans="1:14" ht="13.5">
      <c r="A652" s="39" t="s">
        <v>552</v>
      </c>
      <c r="B652" s="36"/>
      <c r="C652" s="38" t="s">
        <v>550</v>
      </c>
      <c r="D652" s="370">
        <v>3960284.6</v>
      </c>
      <c r="E652" s="370">
        <v>224338.9</v>
      </c>
      <c r="F652" s="370">
        <v>127280.5</v>
      </c>
      <c r="G652" s="370">
        <v>12723.5</v>
      </c>
      <c r="H652" s="370">
        <v>3735945.7</v>
      </c>
      <c r="I652" s="370">
        <v>1062281.5</v>
      </c>
      <c r="J652" s="370">
        <v>3489.7999999999997</v>
      </c>
      <c r="K652" s="370">
        <v>143.2</v>
      </c>
      <c r="L652" s="370">
        <v>1422.1000000000001</v>
      </c>
      <c r="M652" s="370">
        <v>1058791.7</v>
      </c>
      <c r="N652" s="37">
        <f t="shared" si="11"/>
        <v>5022566.1</v>
      </c>
    </row>
    <row r="653" spans="1:14" ht="13.5">
      <c r="A653" s="36" t="s">
        <v>551</v>
      </c>
      <c r="B653" s="36"/>
      <c r="C653" s="35" t="s">
        <v>550</v>
      </c>
      <c r="D653" s="373">
        <v>3960284.6</v>
      </c>
      <c r="E653" s="373">
        <v>224338.9</v>
      </c>
      <c r="F653" s="373">
        <v>127280.5</v>
      </c>
      <c r="G653" s="373">
        <v>12723.5</v>
      </c>
      <c r="H653" s="373">
        <v>3735945.7</v>
      </c>
      <c r="I653" s="373">
        <v>1062281.5</v>
      </c>
      <c r="J653" s="373">
        <v>3489.7999999999997</v>
      </c>
      <c r="K653" s="373">
        <v>143.2</v>
      </c>
      <c r="L653" s="373">
        <v>1422.1000000000001</v>
      </c>
      <c r="M653" s="373">
        <v>1058791.7</v>
      </c>
      <c r="N653" s="34">
        <f t="shared" si="11"/>
        <v>5022566.1</v>
      </c>
    </row>
    <row r="654" spans="1:19" ht="38.25">
      <c r="A654" s="33" t="s">
        <v>549</v>
      </c>
      <c r="B654" s="33" t="s">
        <v>497</v>
      </c>
      <c r="C654" s="32" t="s">
        <v>548</v>
      </c>
      <c r="D654" s="31">
        <v>115770</v>
      </c>
      <c r="E654" s="31">
        <v>115770</v>
      </c>
      <c r="F654" s="31">
        <v>66500</v>
      </c>
      <c r="G654" s="31">
        <v>2550</v>
      </c>
      <c r="H654" s="31">
        <v>0</v>
      </c>
      <c r="I654" s="31">
        <v>2081.9</v>
      </c>
      <c r="J654" s="31">
        <v>1778.7</v>
      </c>
      <c r="K654" s="31">
        <v>0</v>
      </c>
      <c r="L654" s="31">
        <v>1327.2</v>
      </c>
      <c r="M654" s="31">
        <v>303.2</v>
      </c>
      <c r="N654" s="31">
        <f t="shared" si="11"/>
        <v>117851.9</v>
      </c>
      <c r="O654" s="30"/>
      <c r="P654" t="s">
        <v>548</v>
      </c>
    </row>
    <row r="655" spans="1:19" ht="38.25">
      <c r="A655" s="33" t="s">
        <v>547</v>
      </c>
      <c r="B655" s="33" t="s">
        <v>497</v>
      </c>
      <c r="C655" s="32" t="s">
        <v>546</v>
      </c>
      <c r="D655" s="381">
        <v>3337933.5</v>
      </c>
      <c r="E655" s="381">
        <v>0</v>
      </c>
      <c r="F655" s="381">
        <v>0</v>
      </c>
      <c r="G655" s="381">
        <v>0</v>
      </c>
      <c r="H655" s="381">
        <v>3337933.5</v>
      </c>
      <c r="I655" s="381">
        <v>1052413.5</v>
      </c>
      <c r="J655" s="381">
        <v>0</v>
      </c>
      <c r="K655" s="381">
        <v>0</v>
      </c>
      <c r="L655" s="381">
        <v>0</v>
      </c>
      <c r="M655" s="381">
        <v>1052413.5</v>
      </c>
      <c r="N655" s="31">
        <f t="shared" si="11"/>
        <v>4390347</v>
      </c>
      <c r="O655" s="30"/>
      <c r="P655" t="s">
        <v>546</v>
      </c>
    </row>
    <row r="656" spans="1:19" ht="25.5">
      <c r="A656" s="33" t="s">
        <v>545</v>
      </c>
      <c r="B656" s="33" t="s">
        <v>441</v>
      </c>
      <c r="C656" s="32" t="s">
        <v>544</v>
      </c>
      <c r="D656" s="31">
        <v>5400</v>
      </c>
      <c r="E656" s="31">
        <v>5400</v>
      </c>
      <c r="F656" s="31">
        <v>0</v>
      </c>
      <c r="G656" s="31">
        <v>0</v>
      </c>
      <c r="H656" s="31">
        <v>0</v>
      </c>
      <c r="I656" s="31">
        <v>40</v>
      </c>
      <c r="J656" s="31">
        <v>40</v>
      </c>
      <c r="K656" s="31">
        <v>0</v>
      </c>
      <c r="L656" s="31">
        <v>0</v>
      </c>
      <c r="M656" s="31">
        <v>0</v>
      </c>
      <c r="N656" s="31">
        <f t="shared" si="11"/>
        <v>5440</v>
      </c>
      <c r="O656" s="30"/>
      <c r="P656" t="s">
        <v>544</v>
      </c>
    </row>
    <row r="657" spans="1:19" ht="30" customHeight="1">
      <c r="A657" s="33" t="s">
        <v>543</v>
      </c>
      <c r="B657" s="33" t="s">
        <v>542</v>
      </c>
      <c r="C657" s="32" t="s">
        <v>541</v>
      </c>
      <c r="D657" s="31">
        <v>90755.5</v>
      </c>
      <c r="E657" s="31">
        <v>90755.5</v>
      </c>
      <c r="F657" s="31">
        <v>50696.2</v>
      </c>
      <c r="G657" s="31">
        <v>10099.5</v>
      </c>
      <c r="H657" s="31">
        <v>0</v>
      </c>
      <c r="I657" s="31">
        <v>2350</v>
      </c>
      <c r="J657" s="31">
        <v>1310</v>
      </c>
      <c r="K657" s="31">
        <v>0</v>
      </c>
      <c r="L657" s="31">
        <v>0</v>
      </c>
      <c r="M657" s="31">
        <v>1040</v>
      </c>
      <c r="N657" s="31">
        <f t="shared" si="11"/>
        <v>93105.5</v>
      </c>
      <c r="O657" s="30"/>
      <c r="P657" t="s">
        <v>541</v>
      </c>
    </row>
    <row r="658" spans="1:19" ht="51">
      <c r="A658" s="33" t="s">
        <v>540</v>
      </c>
      <c r="B658" s="33" t="s">
        <v>539</v>
      </c>
      <c r="C658" s="32" t="s">
        <v>538</v>
      </c>
      <c r="D658" s="31">
        <v>46700</v>
      </c>
      <c r="E658" s="31">
        <v>0</v>
      </c>
      <c r="F658" s="31">
        <v>0</v>
      </c>
      <c r="G658" s="31">
        <v>0</v>
      </c>
      <c r="H658" s="31">
        <v>46700</v>
      </c>
      <c r="I658" s="31">
        <v>5000</v>
      </c>
      <c r="J658" s="31">
        <v>0</v>
      </c>
      <c r="K658" s="31">
        <v>0</v>
      </c>
      <c r="L658" s="31">
        <v>0</v>
      </c>
      <c r="M658" s="31">
        <v>5000</v>
      </c>
      <c r="N658" s="31">
        <f t="shared" si="11"/>
        <v>51700</v>
      </c>
      <c r="O658" s="30"/>
      <c r="P658" t="s">
        <v>538</v>
      </c>
    </row>
    <row r="659" spans="1:19" ht="57" customHeight="1">
      <c r="A659" s="33" t="s">
        <v>537</v>
      </c>
      <c r="B659" s="33" t="s">
        <v>524</v>
      </c>
      <c r="C659" s="32" t="s">
        <v>536</v>
      </c>
      <c r="D659" s="31">
        <v>12413.4</v>
      </c>
      <c r="E659" s="31">
        <v>12413.4</v>
      </c>
      <c r="F659" s="31">
        <v>10084.3</v>
      </c>
      <c r="G659" s="31">
        <v>74</v>
      </c>
      <c r="H659" s="31">
        <v>0</v>
      </c>
      <c r="I659" s="31">
        <v>396.1</v>
      </c>
      <c r="J659" s="31">
        <v>361.1</v>
      </c>
      <c r="K659" s="31">
        <v>143.2</v>
      </c>
      <c r="L659" s="31">
        <v>94.9</v>
      </c>
      <c r="M659" s="31">
        <v>35</v>
      </c>
      <c r="N659" s="31">
        <f t="shared" si="11"/>
        <v>12809.5</v>
      </c>
      <c r="O659" s="30"/>
      <c r="P659" t="s">
        <v>536</v>
      </c>
    </row>
    <row r="660" spans="1:19" ht="33.75" customHeight="1">
      <c r="A660" s="33" t="s">
        <v>535</v>
      </c>
      <c r="B660" s="33" t="s">
        <v>497</v>
      </c>
      <c r="C660" s="32" t="s">
        <v>534</v>
      </c>
      <c r="D660" s="31">
        <v>351312.2</v>
      </c>
      <c r="E660" s="31">
        <v>0</v>
      </c>
      <c r="F660" s="31">
        <v>0</v>
      </c>
      <c r="G660" s="31">
        <v>0</v>
      </c>
      <c r="H660" s="31">
        <v>351312.2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f t="shared" si="11"/>
        <v>351312.2</v>
      </c>
      <c r="O660" s="30"/>
      <c r="P660" t="s">
        <v>534</v>
      </c>
    </row>
    <row r="661" spans="1:14" ht="25.5">
      <c r="A661" s="39" t="s">
        <v>533</v>
      </c>
      <c r="B661" s="36"/>
      <c r="C661" s="38" t="s">
        <v>531</v>
      </c>
      <c r="D661" s="37">
        <v>211271.50000000003</v>
      </c>
      <c r="E661" s="37">
        <v>50906.3</v>
      </c>
      <c r="F661" s="37">
        <v>32824.1</v>
      </c>
      <c r="G661" s="37">
        <v>2661.7</v>
      </c>
      <c r="H661" s="37">
        <v>160365.2</v>
      </c>
      <c r="I661" s="37">
        <v>32298.199999999997</v>
      </c>
      <c r="J661" s="37">
        <v>24950.1</v>
      </c>
      <c r="K661" s="37">
        <v>15729.5</v>
      </c>
      <c r="L661" s="37">
        <v>2501.9</v>
      </c>
      <c r="M661" s="37">
        <v>7348.1</v>
      </c>
      <c r="N661" s="37">
        <f t="shared" si="11"/>
        <v>243569.7</v>
      </c>
    </row>
    <row r="662" spans="1:14" ht="27">
      <c r="A662" s="36" t="s">
        <v>532</v>
      </c>
      <c r="B662" s="36"/>
      <c r="C662" s="35" t="s">
        <v>531</v>
      </c>
      <c r="D662" s="34">
        <v>211271.50000000003</v>
      </c>
      <c r="E662" s="34">
        <v>50906.3</v>
      </c>
      <c r="F662" s="34">
        <v>32824.1</v>
      </c>
      <c r="G662" s="34">
        <v>2661.7</v>
      </c>
      <c r="H662" s="34">
        <v>160365.2</v>
      </c>
      <c r="I662" s="34">
        <v>32298.199999999997</v>
      </c>
      <c r="J662" s="34">
        <v>24950.1</v>
      </c>
      <c r="K662" s="34">
        <v>15729.5</v>
      </c>
      <c r="L662" s="34">
        <v>2501.9</v>
      </c>
      <c r="M662" s="34">
        <v>7348.1</v>
      </c>
      <c r="N662" s="34">
        <f t="shared" si="11"/>
        <v>243569.7</v>
      </c>
    </row>
    <row r="663" spans="1:19" ht="38.25">
      <c r="A663" s="33" t="s">
        <v>530</v>
      </c>
      <c r="B663" s="33" t="s">
        <v>529</v>
      </c>
      <c r="C663" s="32" t="s">
        <v>528</v>
      </c>
      <c r="D663" s="31">
        <v>22126.1</v>
      </c>
      <c r="E663" s="31">
        <v>22126.1</v>
      </c>
      <c r="F663" s="31">
        <v>10788.3</v>
      </c>
      <c r="G663" s="31">
        <v>1211.5</v>
      </c>
      <c r="H663" s="31">
        <v>0</v>
      </c>
      <c r="I663" s="31">
        <v>1830</v>
      </c>
      <c r="J663" s="31">
        <v>1690</v>
      </c>
      <c r="K663" s="31">
        <v>473.6</v>
      </c>
      <c r="L663" s="31">
        <v>252.6</v>
      </c>
      <c r="M663" s="31">
        <v>140</v>
      </c>
      <c r="N663" s="31">
        <f t="shared" si="11"/>
        <v>23956.1</v>
      </c>
      <c r="O663" s="30"/>
      <c r="P663" t="s">
        <v>528</v>
      </c>
    </row>
    <row r="664" spans="1:19" ht="34.5" customHeight="1">
      <c r="A664" s="33" t="s">
        <v>527</v>
      </c>
      <c r="B664" s="33" t="s">
        <v>497</v>
      </c>
      <c r="C664" s="32" t="s">
        <v>526</v>
      </c>
      <c r="D664" s="31">
        <v>160365.2</v>
      </c>
      <c r="E664" s="31">
        <v>0</v>
      </c>
      <c r="F664" s="31">
        <v>0</v>
      </c>
      <c r="G664" s="31">
        <v>0</v>
      </c>
      <c r="H664" s="31">
        <v>160365.2</v>
      </c>
      <c r="I664" s="31">
        <v>6743.1</v>
      </c>
      <c r="J664" s="31">
        <v>0</v>
      </c>
      <c r="K664" s="31">
        <v>0</v>
      </c>
      <c r="L664" s="31">
        <v>0</v>
      </c>
      <c r="M664" s="31">
        <v>6743.1</v>
      </c>
      <c r="N664" s="31">
        <f t="shared" si="11"/>
        <v>167108.30000000002</v>
      </c>
      <c r="O664" s="30"/>
      <c r="P664" t="s">
        <v>526</v>
      </c>
    </row>
    <row r="665" spans="1:19" ht="51">
      <c r="A665" s="33" t="s">
        <v>525</v>
      </c>
      <c r="B665" s="33" t="s">
        <v>524</v>
      </c>
      <c r="C665" s="32" t="s">
        <v>523</v>
      </c>
      <c r="D665" s="31">
        <v>28780.2</v>
      </c>
      <c r="E665" s="31">
        <v>28780.2</v>
      </c>
      <c r="F665" s="31">
        <v>22035.8</v>
      </c>
      <c r="G665" s="31">
        <v>1450.2</v>
      </c>
      <c r="H665" s="31">
        <v>0</v>
      </c>
      <c r="I665" s="31">
        <v>23725.1</v>
      </c>
      <c r="J665" s="31">
        <v>23260.1</v>
      </c>
      <c r="K665" s="31">
        <v>15255.9</v>
      </c>
      <c r="L665" s="31">
        <v>2249.3</v>
      </c>
      <c r="M665" s="31">
        <v>465</v>
      </c>
      <c r="N665" s="31">
        <f t="shared" si="11"/>
        <v>52505.3</v>
      </c>
      <c r="O665" s="30"/>
      <c r="P665" t="s">
        <v>523</v>
      </c>
    </row>
    <row r="666" spans="1:14" ht="25.5">
      <c r="A666" s="39" t="s">
        <v>522</v>
      </c>
      <c r="B666" s="36"/>
      <c r="C666" s="38" t="s">
        <v>520</v>
      </c>
      <c r="D666" s="370">
        <v>3140170.8999999994</v>
      </c>
      <c r="E666" s="370">
        <v>2383777.9000000004</v>
      </c>
      <c r="F666" s="370">
        <v>797377.2</v>
      </c>
      <c r="G666" s="370">
        <v>119797.7</v>
      </c>
      <c r="H666" s="370">
        <v>756393</v>
      </c>
      <c r="I666" s="370">
        <v>179165.80000000002</v>
      </c>
      <c r="J666" s="370">
        <v>91797.1</v>
      </c>
      <c r="K666" s="370">
        <v>12369</v>
      </c>
      <c r="L666" s="370">
        <v>16578.2</v>
      </c>
      <c r="M666" s="370">
        <v>87368.7</v>
      </c>
      <c r="N666" s="37">
        <f t="shared" si="11"/>
        <v>3319336.6999999993</v>
      </c>
    </row>
    <row r="667" spans="1:14" ht="27">
      <c r="A667" s="36" t="s">
        <v>521</v>
      </c>
      <c r="B667" s="36"/>
      <c r="C667" s="35" t="s">
        <v>520</v>
      </c>
      <c r="D667" s="371">
        <v>3140170.8999999994</v>
      </c>
      <c r="E667" s="371">
        <v>2383777.9000000004</v>
      </c>
      <c r="F667" s="371">
        <v>797377.2</v>
      </c>
      <c r="G667" s="371">
        <v>119797.7</v>
      </c>
      <c r="H667" s="371">
        <v>756393</v>
      </c>
      <c r="I667" s="371">
        <v>179165.80000000002</v>
      </c>
      <c r="J667" s="371">
        <v>91797.1</v>
      </c>
      <c r="K667" s="371">
        <v>12369</v>
      </c>
      <c r="L667" s="371">
        <v>16578.2</v>
      </c>
      <c r="M667" s="371">
        <v>87368.7</v>
      </c>
      <c r="N667" s="34">
        <f t="shared" si="11"/>
        <v>3319336.6999999993</v>
      </c>
    </row>
    <row r="668" spans="1:19" ht="38.25">
      <c r="A668" s="33" t="s">
        <v>519</v>
      </c>
      <c r="B668" s="33" t="s">
        <v>514</v>
      </c>
      <c r="C668" s="32" t="s">
        <v>518</v>
      </c>
      <c r="D668" s="31">
        <v>428006.9</v>
      </c>
      <c r="E668" s="31">
        <v>0</v>
      </c>
      <c r="F668" s="31">
        <v>0</v>
      </c>
      <c r="G668" s="31">
        <v>0</v>
      </c>
      <c r="H668" s="31">
        <v>428006.9</v>
      </c>
      <c r="I668" s="31">
        <v>84119.9</v>
      </c>
      <c r="J668" s="31">
        <v>0</v>
      </c>
      <c r="K668" s="31">
        <v>0</v>
      </c>
      <c r="L668" s="31">
        <v>0</v>
      </c>
      <c r="M668" s="31">
        <v>84119.9</v>
      </c>
      <c r="N668" s="31">
        <f t="shared" si="11"/>
        <v>512126.80000000005</v>
      </c>
      <c r="O668" s="30"/>
      <c r="P668" t="s">
        <v>518</v>
      </c>
    </row>
    <row r="669" spans="1:19" ht="102">
      <c r="A669" s="33" t="s">
        <v>517</v>
      </c>
      <c r="B669" s="33" t="s">
        <v>506</v>
      </c>
      <c r="C669" s="32" t="s">
        <v>516</v>
      </c>
      <c r="D669" s="381">
        <v>1768646.4</v>
      </c>
      <c r="E669" s="381">
        <v>1693580.6</v>
      </c>
      <c r="F669" s="381">
        <v>785296.2</v>
      </c>
      <c r="G669" s="381">
        <v>119358</v>
      </c>
      <c r="H669" s="381">
        <v>75065.8</v>
      </c>
      <c r="I669" s="381">
        <v>66177.3</v>
      </c>
      <c r="J669" s="381">
        <v>63478.5</v>
      </c>
      <c r="K669" s="381">
        <v>12369</v>
      </c>
      <c r="L669" s="381">
        <v>16578.2</v>
      </c>
      <c r="M669" s="381">
        <v>2698.8</v>
      </c>
      <c r="N669" s="31">
        <f t="shared" si="11"/>
        <v>1834823.7</v>
      </c>
      <c r="O669" s="30"/>
      <c r="P669" t="s">
        <v>516</v>
      </c>
    </row>
    <row r="670" spans="1:19" ht="38.25">
      <c r="A670" s="33" t="s">
        <v>515</v>
      </c>
      <c r="B670" s="33" t="s">
        <v>514</v>
      </c>
      <c r="C670" s="32" t="s">
        <v>513</v>
      </c>
      <c r="D670" s="31">
        <v>20797.3</v>
      </c>
      <c r="E670" s="31">
        <v>20797.3</v>
      </c>
      <c r="F670" s="31">
        <v>12081</v>
      </c>
      <c r="G670" s="31">
        <v>439.7</v>
      </c>
      <c r="H670" s="31">
        <v>0</v>
      </c>
      <c r="I670" s="31">
        <v>30</v>
      </c>
      <c r="J670" s="31">
        <v>30</v>
      </c>
      <c r="K670" s="31">
        <v>0</v>
      </c>
      <c r="L670" s="31">
        <v>0</v>
      </c>
      <c r="M670" s="31">
        <v>0</v>
      </c>
      <c r="N670" s="31">
        <f t="shared" si="11"/>
        <v>20827.3</v>
      </c>
      <c r="O670" s="30"/>
      <c r="P670" t="s">
        <v>513</v>
      </c>
    </row>
    <row r="671" spans="1:19" ht="79.5" customHeight="1">
      <c r="A671" s="33" t="s">
        <v>512</v>
      </c>
      <c r="B671" s="33" t="s">
        <v>511</v>
      </c>
      <c r="C671" s="32" t="s">
        <v>510</v>
      </c>
      <c r="D671" s="381">
        <v>756400</v>
      </c>
      <c r="E671" s="381">
        <v>669400</v>
      </c>
      <c r="F671" s="381">
        <v>0</v>
      </c>
      <c r="G671" s="381">
        <v>0</v>
      </c>
      <c r="H671" s="381">
        <v>87000</v>
      </c>
      <c r="I671" s="381">
        <v>28838.6</v>
      </c>
      <c r="J671" s="381">
        <v>28288.6</v>
      </c>
      <c r="K671" s="381">
        <v>0</v>
      </c>
      <c r="L671" s="381">
        <v>0</v>
      </c>
      <c r="M671" s="381">
        <v>550</v>
      </c>
      <c r="N671" s="31">
        <f t="shared" si="11"/>
        <v>785238.6</v>
      </c>
      <c r="O671" s="30"/>
      <c r="P671" t="s">
        <v>510</v>
      </c>
    </row>
    <row r="672" spans="1:19" ht="80.25" customHeight="1">
      <c r="A672" s="33" t="s">
        <v>509</v>
      </c>
      <c r="B672" s="33" t="s">
        <v>506</v>
      </c>
      <c r="C672" s="32" t="s">
        <v>508</v>
      </c>
      <c r="D672" s="31">
        <v>90000</v>
      </c>
      <c r="E672" s="31">
        <v>0</v>
      </c>
      <c r="F672" s="31">
        <v>0</v>
      </c>
      <c r="G672" s="31">
        <v>0</v>
      </c>
      <c r="H672" s="31">
        <v>90000</v>
      </c>
      <c r="I672" s="31">
        <v>0</v>
      </c>
      <c r="J672" s="31">
        <v>0</v>
      </c>
      <c r="K672" s="31">
        <v>0</v>
      </c>
      <c r="L672" s="31">
        <v>0</v>
      </c>
      <c r="M672" s="31">
        <v>0</v>
      </c>
      <c r="N672" s="31">
        <f t="shared" si="11"/>
        <v>90000</v>
      </c>
      <c r="O672" s="30"/>
      <c r="P672" t="s">
        <v>508</v>
      </c>
    </row>
    <row r="673" spans="1:19" ht="72.75" customHeight="1">
      <c r="A673" s="33" t="s">
        <v>507</v>
      </c>
      <c r="B673" s="33" t="s">
        <v>506</v>
      </c>
      <c r="C673" s="32" t="s">
        <v>5284</v>
      </c>
      <c r="D673" s="31">
        <v>76320.3</v>
      </c>
      <c r="E673" s="31">
        <v>0</v>
      </c>
      <c r="F673" s="31">
        <v>0</v>
      </c>
      <c r="G673" s="31">
        <v>0</v>
      </c>
      <c r="H673" s="31">
        <v>76320.3</v>
      </c>
      <c r="I673" s="31">
        <v>0</v>
      </c>
      <c r="J673" s="31">
        <v>0</v>
      </c>
      <c r="K673" s="31">
        <v>0</v>
      </c>
      <c r="L673" s="31">
        <v>0</v>
      </c>
      <c r="M673" s="31">
        <v>0</v>
      </c>
      <c r="N673" s="31">
        <f t="shared" si="11"/>
        <v>76320.3</v>
      </c>
      <c r="O673" s="30"/>
      <c r="P673" t="s">
        <v>505</v>
      </c>
    </row>
    <row r="674" spans="1:14" ht="33" customHeight="1">
      <c r="A674" s="39" t="s">
        <v>504</v>
      </c>
      <c r="B674" s="36"/>
      <c r="C674" s="38" t="s">
        <v>502</v>
      </c>
      <c r="D674" s="37">
        <v>35770.8</v>
      </c>
      <c r="E674" s="37">
        <v>16123.6</v>
      </c>
      <c r="F674" s="37">
        <v>8530.2</v>
      </c>
      <c r="G674" s="37">
        <v>557.7</v>
      </c>
      <c r="H674" s="37">
        <v>19647.2</v>
      </c>
      <c r="I674" s="37">
        <v>0</v>
      </c>
      <c r="J674" s="37">
        <v>0</v>
      </c>
      <c r="K674" s="37">
        <v>0</v>
      </c>
      <c r="L674" s="37">
        <v>0</v>
      </c>
      <c r="M674" s="37">
        <v>0</v>
      </c>
      <c r="N674" s="37">
        <f t="shared" si="11"/>
        <v>35770.8</v>
      </c>
    </row>
    <row r="675" spans="1:14" ht="29.25" customHeight="1">
      <c r="A675" s="36" t="s">
        <v>503</v>
      </c>
      <c r="B675" s="36"/>
      <c r="C675" s="35" t="s">
        <v>502</v>
      </c>
      <c r="D675" s="34">
        <v>35770.8</v>
      </c>
      <c r="E675" s="34">
        <v>16123.6</v>
      </c>
      <c r="F675" s="34">
        <v>8530.2</v>
      </c>
      <c r="G675" s="34">
        <v>557.7</v>
      </c>
      <c r="H675" s="34">
        <v>19647.2</v>
      </c>
      <c r="I675" s="34">
        <v>0</v>
      </c>
      <c r="J675" s="34">
        <v>0</v>
      </c>
      <c r="K675" s="34">
        <v>0</v>
      </c>
      <c r="L675" s="34">
        <v>0</v>
      </c>
      <c r="M675" s="34">
        <v>0</v>
      </c>
      <c r="N675" s="34">
        <f t="shared" si="11"/>
        <v>35770.8</v>
      </c>
    </row>
    <row r="676" spans="1:19" ht="38.25">
      <c r="A676" s="33" t="s">
        <v>501</v>
      </c>
      <c r="B676" s="33" t="s">
        <v>500</v>
      </c>
      <c r="C676" s="32" t="s">
        <v>499</v>
      </c>
      <c r="D676" s="31">
        <v>16123.6</v>
      </c>
      <c r="E676" s="31">
        <v>16123.6</v>
      </c>
      <c r="F676" s="31">
        <v>8530.2</v>
      </c>
      <c r="G676" s="31">
        <v>557.7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f t="shared" si="11"/>
        <v>16123.6</v>
      </c>
      <c r="O676" s="30"/>
      <c r="P676" t="s">
        <v>499</v>
      </c>
    </row>
    <row r="677" spans="1:19" ht="27.75" customHeight="1">
      <c r="A677" s="33" t="s">
        <v>498</v>
      </c>
      <c r="B677" s="33" t="s">
        <v>497</v>
      </c>
      <c r="C677" s="32" t="s">
        <v>496</v>
      </c>
      <c r="D677" s="31">
        <v>19647.2</v>
      </c>
      <c r="E677" s="31">
        <v>0</v>
      </c>
      <c r="F677" s="31">
        <v>0</v>
      </c>
      <c r="G677" s="31">
        <v>0</v>
      </c>
      <c r="H677" s="31">
        <v>19647.2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f t="shared" si="11"/>
        <v>19647.2</v>
      </c>
      <c r="O677" s="30"/>
      <c r="P677" t="s">
        <v>496</v>
      </c>
    </row>
    <row r="678" spans="1:14" ht="29.25" customHeight="1">
      <c r="A678" s="39" t="s">
        <v>495</v>
      </c>
      <c r="B678" s="36"/>
      <c r="C678" s="38" t="s">
        <v>493</v>
      </c>
      <c r="D678" s="37">
        <v>67074</v>
      </c>
      <c r="E678" s="37">
        <v>19151.3</v>
      </c>
      <c r="F678" s="37">
        <v>10259.9</v>
      </c>
      <c r="G678" s="37">
        <v>481.5</v>
      </c>
      <c r="H678" s="37">
        <v>47922.7</v>
      </c>
      <c r="I678" s="37">
        <v>6822.8</v>
      </c>
      <c r="J678" s="37">
        <v>1502.7</v>
      </c>
      <c r="K678" s="37">
        <v>162.5</v>
      </c>
      <c r="L678" s="37">
        <v>267.1</v>
      </c>
      <c r="M678" s="37">
        <v>5320.1</v>
      </c>
      <c r="N678" s="37">
        <f t="shared" si="11"/>
        <v>73896.8</v>
      </c>
    </row>
    <row r="679" spans="1:14" ht="27">
      <c r="A679" s="36" t="s">
        <v>494</v>
      </c>
      <c r="B679" s="36"/>
      <c r="C679" s="35" t="s">
        <v>493</v>
      </c>
      <c r="D679" s="34">
        <v>67074</v>
      </c>
      <c r="E679" s="34">
        <v>19151.3</v>
      </c>
      <c r="F679" s="34">
        <v>10259.9</v>
      </c>
      <c r="G679" s="34">
        <v>481.5</v>
      </c>
      <c r="H679" s="34">
        <v>47922.7</v>
      </c>
      <c r="I679" s="34">
        <v>6822.8</v>
      </c>
      <c r="J679" s="34">
        <v>1502.7</v>
      </c>
      <c r="K679" s="34">
        <v>162.5</v>
      </c>
      <c r="L679" s="34">
        <v>267.1</v>
      </c>
      <c r="M679" s="34">
        <v>5320.1</v>
      </c>
      <c r="N679" s="34">
        <f aca="true" t="shared" si="12" ref="N679:N742">I679+D679</f>
        <v>73896.8</v>
      </c>
    </row>
    <row r="680" spans="1:19" ht="38.25">
      <c r="A680" s="33" t="s">
        <v>492</v>
      </c>
      <c r="B680" s="33" t="s">
        <v>489</v>
      </c>
      <c r="C680" s="32" t="s">
        <v>491</v>
      </c>
      <c r="D680" s="31">
        <v>19401.3</v>
      </c>
      <c r="E680" s="31">
        <v>19151.3</v>
      </c>
      <c r="F680" s="31">
        <v>10259.9</v>
      </c>
      <c r="G680" s="31">
        <v>481.5</v>
      </c>
      <c r="H680" s="31">
        <v>250</v>
      </c>
      <c r="I680" s="31">
        <v>1697.7</v>
      </c>
      <c r="J680" s="31">
        <v>1502.7</v>
      </c>
      <c r="K680" s="31">
        <v>162.5</v>
      </c>
      <c r="L680" s="31">
        <v>267.1</v>
      </c>
      <c r="M680" s="31">
        <v>195</v>
      </c>
      <c r="N680" s="31">
        <f t="shared" si="12"/>
        <v>21099</v>
      </c>
      <c r="O680" s="30"/>
      <c r="P680" t="s">
        <v>491</v>
      </c>
    </row>
    <row r="681" spans="1:19" ht="25.5">
      <c r="A681" s="33" t="s">
        <v>490</v>
      </c>
      <c r="B681" s="33" t="s">
        <v>489</v>
      </c>
      <c r="C681" s="32" t="s">
        <v>488</v>
      </c>
      <c r="D681" s="31">
        <v>47672.7</v>
      </c>
      <c r="E681" s="31">
        <v>0</v>
      </c>
      <c r="F681" s="31">
        <v>0</v>
      </c>
      <c r="G681" s="31">
        <v>0</v>
      </c>
      <c r="H681" s="31">
        <v>47672.7</v>
      </c>
      <c r="I681" s="31">
        <v>5125.1</v>
      </c>
      <c r="J681" s="31">
        <v>0</v>
      </c>
      <c r="K681" s="31">
        <v>0</v>
      </c>
      <c r="L681" s="31">
        <v>0</v>
      </c>
      <c r="M681" s="31">
        <v>5125.1</v>
      </c>
      <c r="N681" s="31">
        <f t="shared" si="12"/>
        <v>52797.799999999996</v>
      </c>
      <c r="O681" s="30"/>
      <c r="P681" t="s">
        <v>488</v>
      </c>
    </row>
    <row r="682" spans="1:14" ht="25.5">
      <c r="A682" s="39" t="s">
        <v>487</v>
      </c>
      <c r="B682" s="36"/>
      <c r="C682" s="38" t="s">
        <v>485</v>
      </c>
      <c r="D682" s="370">
        <v>508926.60000000003</v>
      </c>
      <c r="E682" s="370">
        <v>61745.2</v>
      </c>
      <c r="F682" s="370">
        <v>38320.5</v>
      </c>
      <c r="G682" s="370">
        <v>2865.7</v>
      </c>
      <c r="H682" s="370">
        <v>447181.4</v>
      </c>
      <c r="I682" s="370">
        <v>996052.3</v>
      </c>
      <c r="J682" s="370">
        <v>6016.5</v>
      </c>
      <c r="K682" s="370">
        <v>1000</v>
      </c>
      <c r="L682" s="370">
        <v>634</v>
      </c>
      <c r="M682" s="370">
        <v>990035.8</v>
      </c>
      <c r="N682" s="37">
        <f t="shared" si="12"/>
        <v>1504978.9000000001</v>
      </c>
    </row>
    <row r="683" spans="1:14" ht="27">
      <c r="A683" s="36" t="s">
        <v>486</v>
      </c>
      <c r="B683" s="36"/>
      <c r="C683" s="35" t="s">
        <v>485</v>
      </c>
      <c r="D683" s="371">
        <v>508926.60000000003</v>
      </c>
      <c r="E683" s="371">
        <v>61745.2</v>
      </c>
      <c r="F683" s="371">
        <v>38320.5</v>
      </c>
      <c r="G683" s="371">
        <v>2865.7</v>
      </c>
      <c r="H683" s="371">
        <v>447181.4</v>
      </c>
      <c r="I683" s="371">
        <v>996052.3</v>
      </c>
      <c r="J683" s="371">
        <v>6016.5</v>
      </c>
      <c r="K683" s="371">
        <v>1000</v>
      </c>
      <c r="L683" s="371">
        <v>634</v>
      </c>
      <c r="M683" s="371">
        <v>990035.8</v>
      </c>
      <c r="N683" s="34">
        <f t="shared" si="12"/>
        <v>1504978.9000000001</v>
      </c>
    </row>
    <row r="684" spans="1:19" ht="38.25">
      <c r="A684" s="33" t="s">
        <v>484</v>
      </c>
      <c r="B684" s="33" t="s">
        <v>481</v>
      </c>
      <c r="C684" s="32" t="s">
        <v>483</v>
      </c>
      <c r="D684" s="31">
        <v>39806.9</v>
      </c>
      <c r="E684" s="31">
        <v>39806.9</v>
      </c>
      <c r="F684" s="31">
        <v>21437.8</v>
      </c>
      <c r="G684" s="31">
        <v>1490.5</v>
      </c>
      <c r="H684" s="31">
        <v>0</v>
      </c>
      <c r="I684" s="31">
        <v>660</v>
      </c>
      <c r="J684" s="31">
        <v>616.5</v>
      </c>
      <c r="K684" s="31">
        <v>0</v>
      </c>
      <c r="L684" s="31">
        <v>409</v>
      </c>
      <c r="M684" s="31">
        <v>43.5</v>
      </c>
      <c r="N684" s="31">
        <f t="shared" si="12"/>
        <v>40466.9</v>
      </c>
      <c r="O684" s="30"/>
      <c r="P684" t="s">
        <v>483</v>
      </c>
    </row>
    <row r="685" spans="1:19" ht="28.5" customHeight="1">
      <c r="A685" s="33" t="s">
        <v>482</v>
      </c>
      <c r="B685" s="33" t="s">
        <v>481</v>
      </c>
      <c r="C685" s="32" t="s">
        <v>480</v>
      </c>
      <c r="D685" s="31">
        <v>447181.4</v>
      </c>
      <c r="E685" s="31">
        <v>0</v>
      </c>
      <c r="F685" s="31">
        <v>0</v>
      </c>
      <c r="G685" s="31">
        <v>0</v>
      </c>
      <c r="H685" s="31">
        <v>447181.4</v>
      </c>
      <c r="I685" s="31">
        <v>989892.3</v>
      </c>
      <c r="J685" s="31">
        <v>0</v>
      </c>
      <c r="K685" s="31">
        <v>0</v>
      </c>
      <c r="L685" s="31">
        <v>0</v>
      </c>
      <c r="M685" s="31">
        <v>989892.3</v>
      </c>
      <c r="N685" s="31">
        <f t="shared" si="12"/>
        <v>1437073.7000000002</v>
      </c>
      <c r="O685" s="30"/>
      <c r="P685" t="s">
        <v>480</v>
      </c>
    </row>
    <row r="686" spans="1:19" ht="25.5">
      <c r="A686" s="33" t="s">
        <v>479</v>
      </c>
      <c r="B686" s="33" t="s">
        <v>478</v>
      </c>
      <c r="C686" s="32" t="s">
        <v>477</v>
      </c>
      <c r="D686" s="381">
        <v>0</v>
      </c>
      <c r="E686" s="381">
        <v>0</v>
      </c>
      <c r="F686" s="381">
        <v>0</v>
      </c>
      <c r="G686" s="381">
        <v>0</v>
      </c>
      <c r="H686" s="381">
        <v>0</v>
      </c>
      <c r="I686" s="381">
        <v>0</v>
      </c>
      <c r="J686" s="381">
        <v>0</v>
      </c>
      <c r="K686" s="381">
        <v>0</v>
      </c>
      <c r="L686" s="381">
        <v>0</v>
      </c>
      <c r="M686" s="381">
        <v>0</v>
      </c>
      <c r="N686" s="31">
        <f t="shared" si="12"/>
        <v>0</v>
      </c>
      <c r="O686" s="30"/>
      <c r="P686" t="s">
        <v>477</v>
      </c>
    </row>
    <row r="687" spans="1:19" ht="38.25">
      <c r="A687" s="33" t="s">
        <v>476</v>
      </c>
      <c r="B687" s="33" t="s">
        <v>475</v>
      </c>
      <c r="C687" s="32" t="s">
        <v>474</v>
      </c>
      <c r="D687" s="31">
        <v>21938.3</v>
      </c>
      <c r="E687" s="31">
        <v>21938.3</v>
      </c>
      <c r="F687" s="31">
        <v>16882.7</v>
      </c>
      <c r="G687" s="31">
        <v>1375.2</v>
      </c>
      <c r="H687" s="31">
        <v>0</v>
      </c>
      <c r="I687" s="31">
        <v>5500</v>
      </c>
      <c r="J687" s="31">
        <v>5400</v>
      </c>
      <c r="K687" s="31">
        <v>1000</v>
      </c>
      <c r="L687" s="31">
        <v>225</v>
      </c>
      <c r="M687" s="31">
        <v>100</v>
      </c>
      <c r="N687" s="31">
        <f t="shared" si="12"/>
        <v>27438.3</v>
      </c>
      <c r="O687" s="30"/>
      <c r="P687" t="s">
        <v>474</v>
      </c>
    </row>
    <row r="688" spans="1:14" ht="25.5">
      <c r="A688" s="39" t="s">
        <v>473</v>
      </c>
      <c r="B688" s="36"/>
      <c r="C688" s="38" t="s">
        <v>471</v>
      </c>
      <c r="D688" s="37">
        <v>1582197.2</v>
      </c>
      <c r="E688" s="37">
        <v>1405328.4</v>
      </c>
      <c r="F688" s="37">
        <v>1054734.7</v>
      </c>
      <c r="G688" s="37">
        <v>8543.2</v>
      </c>
      <c r="H688" s="37">
        <v>176868.8</v>
      </c>
      <c r="I688" s="37">
        <v>848.2</v>
      </c>
      <c r="J688" s="37">
        <v>653.3</v>
      </c>
      <c r="K688" s="37">
        <v>101.1</v>
      </c>
      <c r="L688" s="37">
        <v>0</v>
      </c>
      <c r="M688" s="37">
        <v>194.9</v>
      </c>
      <c r="N688" s="37">
        <f t="shared" si="12"/>
        <v>1583045.4</v>
      </c>
    </row>
    <row r="689" spans="1:14" ht="27">
      <c r="A689" s="36" t="s">
        <v>472</v>
      </c>
      <c r="B689" s="36"/>
      <c r="C689" s="35" t="s">
        <v>471</v>
      </c>
      <c r="D689" s="34">
        <v>1582197.2</v>
      </c>
      <c r="E689" s="34">
        <v>1405328.4</v>
      </c>
      <c r="F689" s="34">
        <v>1054734.7</v>
      </c>
      <c r="G689" s="34">
        <v>8543.2</v>
      </c>
      <c r="H689" s="34">
        <v>176868.8</v>
      </c>
      <c r="I689" s="34">
        <v>848.2</v>
      </c>
      <c r="J689" s="34">
        <v>653.3</v>
      </c>
      <c r="K689" s="34">
        <v>101.1</v>
      </c>
      <c r="L689" s="34">
        <v>0</v>
      </c>
      <c r="M689" s="34">
        <v>194.9</v>
      </c>
      <c r="N689" s="34">
        <f t="shared" si="12"/>
        <v>1583045.4</v>
      </c>
    </row>
    <row r="690" spans="1:19" ht="25.5">
      <c r="A690" s="33" t="s">
        <v>470</v>
      </c>
      <c r="B690" s="33" t="s">
        <v>444</v>
      </c>
      <c r="C690" s="32" t="s">
        <v>469</v>
      </c>
      <c r="D690" s="31">
        <v>1542197.2</v>
      </c>
      <c r="E690" s="31">
        <v>1405328.4</v>
      </c>
      <c r="F690" s="31">
        <v>1054734.7</v>
      </c>
      <c r="G690" s="31">
        <v>8543.2</v>
      </c>
      <c r="H690" s="31">
        <v>136868.8</v>
      </c>
      <c r="I690" s="31">
        <v>848.2</v>
      </c>
      <c r="J690" s="31">
        <v>653.3</v>
      </c>
      <c r="K690" s="31">
        <v>101.1</v>
      </c>
      <c r="L690" s="31">
        <v>0</v>
      </c>
      <c r="M690" s="31">
        <v>194.9</v>
      </c>
      <c r="N690" s="31">
        <f t="shared" si="12"/>
        <v>1543045.4</v>
      </c>
      <c r="O690" s="30"/>
      <c r="P690" t="s">
        <v>469</v>
      </c>
    </row>
    <row r="691" spans="1:19" ht="38.25">
      <c r="A691" s="33" t="s">
        <v>468</v>
      </c>
      <c r="B691" s="33" t="s">
        <v>438</v>
      </c>
      <c r="C691" s="32" t="s">
        <v>467</v>
      </c>
      <c r="D691" s="31">
        <v>40000</v>
      </c>
      <c r="E691" s="31">
        <v>0</v>
      </c>
      <c r="F691" s="31">
        <v>0</v>
      </c>
      <c r="G691" s="31">
        <v>0</v>
      </c>
      <c r="H691" s="31">
        <v>40000</v>
      </c>
      <c r="I691" s="31">
        <v>0</v>
      </c>
      <c r="J691" s="31">
        <v>0</v>
      </c>
      <c r="K691" s="31">
        <v>0</v>
      </c>
      <c r="L691" s="31">
        <v>0</v>
      </c>
      <c r="M691" s="31">
        <v>0</v>
      </c>
      <c r="N691" s="31">
        <f t="shared" si="12"/>
        <v>40000</v>
      </c>
      <c r="O691" s="30"/>
      <c r="P691" t="s">
        <v>467</v>
      </c>
    </row>
    <row r="692" spans="1:14" ht="13.5">
      <c r="A692" s="39" t="s">
        <v>466</v>
      </c>
      <c r="B692" s="36"/>
      <c r="C692" s="38" t="s">
        <v>465</v>
      </c>
      <c r="D692" s="370">
        <v>475716.39999999997</v>
      </c>
      <c r="E692" s="370">
        <v>472216.39999999997</v>
      </c>
      <c r="F692" s="370">
        <v>315380</v>
      </c>
      <c r="G692" s="370">
        <v>15616.4</v>
      </c>
      <c r="H692" s="370">
        <v>3500</v>
      </c>
      <c r="I692" s="370">
        <v>981</v>
      </c>
      <c r="J692" s="370">
        <v>928.7</v>
      </c>
      <c r="K692" s="370">
        <v>0</v>
      </c>
      <c r="L692" s="370">
        <v>0</v>
      </c>
      <c r="M692" s="370">
        <v>52.3</v>
      </c>
      <c r="N692" s="37">
        <f t="shared" si="12"/>
        <v>476697.39999999997</v>
      </c>
    </row>
    <row r="693" spans="1:14" ht="27">
      <c r="A693" s="36" t="s">
        <v>464</v>
      </c>
      <c r="B693" s="36"/>
      <c r="C693" s="35" t="s">
        <v>463</v>
      </c>
      <c r="D693" s="393">
        <v>475716.39999999997</v>
      </c>
      <c r="E693" s="393">
        <v>472216.39999999997</v>
      </c>
      <c r="F693" s="393">
        <v>315380</v>
      </c>
      <c r="G693" s="393">
        <v>15616.4</v>
      </c>
      <c r="H693" s="393">
        <v>3500</v>
      </c>
      <c r="I693" s="393">
        <v>981</v>
      </c>
      <c r="J693" s="393">
        <v>928.7</v>
      </c>
      <c r="K693" s="393">
        <v>0</v>
      </c>
      <c r="L693" s="393">
        <v>0</v>
      </c>
      <c r="M693" s="393">
        <v>52.3</v>
      </c>
      <c r="N693" s="34">
        <f t="shared" si="12"/>
        <v>476697.39999999997</v>
      </c>
    </row>
    <row r="694" spans="1:19" ht="25.5">
      <c r="A694" s="33" t="s">
        <v>462</v>
      </c>
      <c r="B694" s="33" t="s">
        <v>259</v>
      </c>
      <c r="C694" s="32" t="s">
        <v>461</v>
      </c>
      <c r="D694" s="381">
        <v>460398.1</v>
      </c>
      <c r="E694" s="381">
        <v>456898.1</v>
      </c>
      <c r="F694" s="381">
        <v>315380</v>
      </c>
      <c r="G694" s="381">
        <v>15616.4</v>
      </c>
      <c r="H694" s="381">
        <v>3500</v>
      </c>
      <c r="I694" s="381">
        <v>981</v>
      </c>
      <c r="J694" s="381">
        <v>928.7</v>
      </c>
      <c r="K694" s="381">
        <v>0</v>
      </c>
      <c r="L694" s="381">
        <v>0</v>
      </c>
      <c r="M694" s="381">
        <v>52.3</v>
      </c>
      <c r="N694" s="31">
        <f t="shared" si="12"/>
        <v>461379.1</v>
      </c>
      <c r="O694" s="30"/>
      <c r="P694" t="s">
        <v>461</v>
      </c>
    </row>
    <row r="695" spans="1:19" ht="25.5">
      <c r="A695" s="33" t="s">
        <v>460</v>
      </c>
      <c r="B695" s="33" t="s">
        <v>259</v>
      </c>
      <c r="C695" s="32" t="s">
        <v>459</v>
      </c>
      <c r="D695" s="375">
        <v>15318.3</v>
      </c>
      <c r="E695" s="375">
        <v>15318.3</v>
      </c>
      <c r="F695" s="375">
        <v>0</v>
      </c>
      <c r="G695" s="375">
        <v>0</v>
      </c>
      <c r="H695" s="375">
        <v>0</v>
      </c>
      <c r="I695" s="375">
        <v>0</v>
      </c>
      <c r="J695" s="375">
        <v>0</v>
      </c>
      <c r="K695" s="375">
        <v>0</v>
      </c>
      <c r="L695" s="375">
        <v>0</v>
      </c>
      <c r="M695" s="375">
        <v>0</v>
      </c>
      <c r="N695" s="31">
        <f t="shared" si="12"/>
        <v>15318.3</v>
      </c>
      <c r="O695" s="30"/>
      <c r="P695" t="s">
        <v>459</v>
      </c>
    </row>
    <row r="696" spans="1:14" ht="13.5">
      <c r="A696" s="39" t="s">
        <v>458</v>
      </c>
      <c r="B696" s="36"/>
      <c r="C696" s="38" t="s">
        <v>456</v>
      </c>
      <c r="D696" s="37">
        <v>2364727.7</v>
      </c>
      <c r="E696" s="37">
        <v>1691426.7</v>
      </c>
      <c r="F696" s="37">
        <v>1252198.5</v>
      </c>
      <c r="G696" s="37">
        <v>26270.9</v>
      </c>
      <c r="H696" s="37">
        <v>673301</v>
      </c>
      <c r="I696" s="37">
        <v>40</v>
      </c>
      <c r="J696" s="37">
        <v>20</v>
      </c>
      <c r="K696" s="37">
        <v>0</v>
      </c>
      <c r="L696" s="37">
        <v>2</v>
      </c>
      <c r="M696" s="37">
        <v>20</v>
      </c>
      <c r="N696" s="37">
        <f t="shared" si="12"/>
        <v>2364767.7</v>
      </c>
    </row>
    <row r="697" spans="1:14" ht="13.5">
      <c r="A697" s="36" t="s">
        <v>457</v>
      </c>
      <c r="B697" s="36"/>
      <c r="C697" s="35" t="s">
        <v>456</v>
      </c>
      <c r="D697" s="34">
        <v>2364727.7</v>
      </c>
      <c r="E697" s="34">
        <v>1691426.7</v>
      </c>
      <c r="F697" s="34">
        <v>1252198.5</v>
      </c>
      <c r="G697" s="34">
        <v>26270.9</v>
      </c>
      <c r="H697" s="34">
        <v>673301</v>
      </c>
      <c r="I697" s="34">
        <v>40</v>
      </c>
      <c r="J697" s="34">
        <v>20</v>
      </c>
      <c r="K697" s="34">
        <v>0</v>
      </c>
      <c r="L697" s="34">
        <v>2</v>
      </c>
      <c r="M697" s="34">
        <v>20</v>
      </c>
      <c r="N697" s="34">
        <f t="shared" si="12"/>
        <v>2364767.7</v>
      </c>
    </row>
    <row r="698" spans="1:19" ht="80.25" customHeight="1">
      <c r="A698" s="33" t="s">
        <v>455</v>
      </c>
      <c r="B698" s="33" t="s">
        <v>444</v>
      </c>
      <c r="C698" s="32" t="s">
        <v>454</v>
      </c>
      <c r="D698" s="31">
        <v>2264727.7</v>
      </c>
      <c r="E698" s="31">
        <v>1691426.7</v>
      </c>
      <c r="F698" s="31">
        <v>1252198.5</v>
      </c>
      <c r="G698" s="31">
        <v>26270.9</v>
      </c>
      <c r="H698" s="31">
        <v>573301</v>
      </c>
      <c r="I698" s="31">
        <v>40</v>
      </c>
      <c r="J698" s="31">
        <v>20</v>
      </c>
      <c r="K698" s="31">
        <v>0</v>
      </c>
      <c r="L698" s="31">
        <v>2</v>
      </c>
      <c r="M698" s="31">
        <v>20</v>
      </c>
      <c r="N698" s="31">
        <f t="shared" si="12"/>
        <v>2264767.7</v>
      </c>
      <c r="O698" s="30"/>
      <c r="P698" t="s">
        <v>454</v>
      </c>
    </row>
    <row r="699" spans="1:19" ht="42" customHeight="1">
      <c r="A699" s="33" t="s">
        <v>453</v>
      </c>
      <c r="B699" s="33" t="s">
        <v>438</v>
      </c>
      <c r="C699" s="32" t="s">
        <v>452</v>
      </c>
      <c r="D699" s="31">
        <v>100000</v>
      </c>
      <c r="E699" s="31">
        <v>0</v>
      </c>
      <c r="F699" s="31">
        <v>0</v>
      </c>
      <c r="G699" s="31">
        <v>0</v>
      </c>
      <c r="H699" s="31">
        <v>100000</v>
      </c>
      <c r="I699" s="31">
        <v>0</v>
      </c>
      <c r="J699" s="31">
        <v>0</v>
      </c>
      <c r="K699" s="31">
        <v>0</v>
      </c>
      <c r="L699" s="31">
        <v>0</v>
      </c>
      <c r="M699" s="31">
        <v>0</v>
      </c>
      <c r="N699" s="31">
        <f t="shared" si="12"/>
        <v>100000</v>
      </c>
      <c r="O699" s="30"/>
      <c r="P699" t="s">
        <v>452</v>
      </c>
    </row>
    <row r="700" spans="1:14" ht="44.25" customHeight="1">
      <c r="A700" s="39" t="s">
        <v>451</v>
      </c>
      <c r="B700" s="36"/>
      <c r="C700" s="38" t="s">
        <v>449</v>
      </c>
      <c r="D700" s="37">
        <v>2878700.2</v>
      </c>
      <c r="E700" s="37">
        <v>2236163.1999999997</v>
      </c>
      <c r="F700" s="37">
        <v>1489650.9999999998</v>
      </c>
      <c r="G700" s="37">
        <v>49811.5</v>
      </c>
      <c r="H700" s="37">
        <v>642536.9999999999</v>
      </c>
      <c r="I700" s="37">
        <v>20259.2</v>
      </c>
      <c r="J700" s="37">
        <v>17056.7</v>
      </c>
      <c r="K700" s="37">
        <v>0</v>
      </c>
      <c r="L700" s="37">
        <v>354.4</v>
      </c>
      <c r="M700" s="37">
        <v>3202.5</v>
      </c>
      <c r="N700" s="37">
        <f t="shared" si="12"/>
        <v>2898959.4000000004</v>
      </c>
    </row>
    <row r="701" spans="1:14" ht="43.5" customHeight="1">
      <c r="A701" s="36" t="s">
        <v>450</v>
      </c>
      <c r="B701" s="36"/>
      <c r="C701" s="35" t="s">
        <v>449</v>
      </c>
      <c r="D701" s="34">
        <v>2670235.8000000003</v>
      </c>
      <c r="E701" s="34">
        <v>2028698.7999999998</v>
      </c>
      <c r="F701" s="34">
        <v>1336241.5999999999</v>
      </c>
      <c r="G701" s="34">
        <v>46378.5</v>
      </c>
      <c r="H701" s="34">
        <v>641536.9999999999</v>
      </c>
      <c r="I701" s="34">
        <v>16736</v>
      </c>
      <c r="J701" s="34">
        <v>14079.6</v>
      </c>
      <c r="K701" s="34">
        <v>0</v>
      </c>
      <c r="L701" s="34">
        <v>354.4</v>
      </c>
      <c r="M701" s="34">
        <v>2656.4</v>
      </c>
      <c r="N701" s="34">
        <f t="shared" si="12"/>
        <v>2686971.8000000003</v>
      </c>
    </row>
    <row r="702" spans="1:19" ht="42.75" customHeight="1">
      <c r="A702" s="33" t="s">
        <v>448</v>
      </c>
      <c r="B702" s="33" t="s">
        <v>447</v>
      </c>
      <c r="C702" s="32" t="s">
        <v>446</v>
      </c>
      <c r="D702" s="31">
        <v>2012002</v>
      </c>
      <c r="E702" s="31">
        <v>1911381.9</v>
      </c>
      <c r="F702" s="31">
        <v>1260721.9</v>
      </c>
      <c r="G702" s="31">
        <v>46378.5</v>
      </c>
      <c r="H702" s="31">
        <v>100620.1</v>
      </c>
      <c r="I702" s="31">
        <v>16196</v>
      </c>
      <c r="J702" s="31">
        <v>13708.9</v>
      </c>
      <c r="K702" s="31">
        <v>0</v>
      </c>
      <c r="L702" s="31">
        <v>354.4</v>
      </c>
      <c r="M702" s="31">
        <v>2487.1</v>
      </c>
      <c r="N702" s="31">
        <f t="shared" si="12"/>
        <v>2028198</v>
      </c>
      <c r="O702" s="30"/>
      <c r="P702" t="s">
        <v>446</v>
      </c>
    </row>
    <row r="703" spans="1:19" ht="42" customHeight="1">
      <c r="A703" s="33" t="s">
        <v>445</v>
      </c>
      <c r="B703" s="33" t="s">
        <v>444</v>
      </c>
      <c r="C703" s="32" t="s">
        <v>443</v>
      </c>
      <c r="D703" s="31">
        <v>530943.2</v>
      </c>
      <c r="E703" s="31">
        <v>0</v>
      </c>
      <c r="F703" s="31">
        <v>0</v>
      </c>
      <c r="G703" s="31">
        <v>0</v>
      </c>
      <c r="H703" s="31">
        <v>530943.2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1">
        <f t="shared" si="12"/>
        <v>530943.2</v>
      </c>
      <c r="O703" s="30"/>
      <c r="P703" t="s">
        <v>443</v>
      </c>
    </row>
    <row r="704" spans="1:19" ht="46.5" customHeight="1">
      <c r="A704" s="33" t="s">
        <v>442</v>
      </c>
      <c r="B704" s="33" t="s">
        <v>441</v>
      </c>
      <c r="C704" s="32" t="s">
        <v>440</v>
      </c>
      <c r="D704" s="31">
        <v>117316.9</v>
      </c>
      <c r="E704" s="31">
        <v>117316.9</v>
      </c>
      <c r="F704" s="31">
        <v>75519.7</v>
      </c>
      <c r="G704" s="31">
        <v>0</v>
      </c>
      <c r="H704" s="31">
        <v>0</v>
      </c>
      <c r="I704" s="31">
        <v>540</v>
      </c>
      <c r="J704" s="31">
        <v>370.7</v>
      </c>
      <c r="K704" s="31">
        <v>0</v>
      </c>
      <c r="L704" s="31">
        <v>0</v>
      </c>
      <c r="M704" s="31">
        <v>169.3</v>
      </c>
      <c r="N704" s="31">
        <f t="shared" si="12"/>
        <v>117856.9</v>
      </c>
      <c r="O704" s="30"/>
      <c r="P704" t="s">
        <v>440</v>
      </c>
    </row>
    <row r="705" spans="1:19" ht="57" customHeight="1">
      <c r="A705" s="33" t="s">
        <v>439</v>
      </c>
      <c r="B705" s="33" t="s">
        <v>438</v>
      </c>
      <c r="C705" s="32" t="s">
        <v>437</v>
      </c>
      <c r="D705" s="31">
        <v>9973.7</v>
      </c>
      <c r="E705" s="31">
        <v>0</v>
      </c>
      <c r="F705" s="31">
        <v>0</v>
      </c>
      <c r="G705" s="31">
        <v>0</v>
      </c>
      <c r="H705" s="31">
        <v>9973.7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1">
        <f t="shared" si="12"/>
        <v>9973.7</v>
      </c>
      <c r="O705" s="30"/>
      <c r="P705" t="s">
        <v>437</v>
      </c>
    </row>
    <row r="706" spans="1:14" ht="59.25" customHeight="1">
      <c r="A706" s="36" t="s">
        <v>436</v>
      </c>
      <c r="B706" s="36"/>
      <c r="C706" s="343" t="s">
        <v>5285</v>
      </c>
      <c r="D706" s="34">
        <v>208464.4</v>
      </c>
      <c r="E706" s="34">
        <v>207464.4</v>
      </c>
      <c r="F706" s="34">
        <v>153409.4</v>
      </c>
      <c r="G706" s="34">
        <v>3433</v>
      </c>
      <c r="H706" s="34">
        <v>1000</v>
      </c>
      <c r="I706" s="34">
        <v>3523.2</v>
      </c>
      <c r="J706" s="34">
        <v>2977.1</v>
      </c>
      <c r="K706" s="34">
        <v>0</v>
      </c>
      <c r="L706" s="34">
        <v>0</v>
      </c>
      <c r="M706" s="34">
        <v>546.1</v>
      </c>
      <c r="N706" s="34">
        <f t="shared" si="12"/>
        <v>211987.6</v>
      </c>
    </row>
    <row r="707" spans="1:19" ht="30" customHeight="1">
      <c r="A707" s="33" t="s">
        <v>435</v>
      </c>
      <c r="B707" s="33" t="s">
        <v>434</v>
      </c>
      <c r="C707" s="32" t="s">
        <v>433</v>
      </c>
      <c r="D707" s="31">
        <v>5609.9</v>
      </c>
      <c r="E707" s="31">
        <v>5609.9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f t="shared" si="12"/>
        <v>5609.9</v>
      </c>
      <c r="O707" s="30"/>
      <c r="P707" t="s">
        <v>433</v>
      </c>
    </row>
    <row r="708" spans="1:19" ht="38.25">
      <c r="A708" s="33" t="s">
        <v>432</v>
      </c>
      <c r="B708" s="33" t="s">
        <v>431</v>
      </c>
      <c r="C708" s="32" t="s">
        <v>430</v>
      </c>
      <c r="D708" s="31">
        <v>202854.5</v>
      </c>
      <c r="E708" s="31">
        <v>201854.5</v>
      </c>
      <c r="F708" s="31">
        <v>153409.4</v>
      </c>
      <c r="G708" s="31">
        <v>3433</v>
      </c>
      <c r="H708" s="31">
        <v>1000</v>
      </c>
      <c r="I708" s="31">
        <v>3523.2</v>
      </c>
      <c r="J708" s="31">
        <v>2977.1</v>
      </c>
      <c r="K708" s="31">
        <v>0</v>
      </c>
      <c r="L708" s="31">
        <v>0</v>
      </c>
      <c r="M708" s="31">
        <v>546.1</v>
      </c>
      <c r="N708" s="31">
        <f t="shared" si="12"/>
        <v>206377.7</v>
      </c>
      <c r="O708" s="30"/>
      <c r="P708" t="s">
        <v>430</v>
      </c>
    </row>
    <row r="709" spans="1:14" ht="16.5" customHeight="1">
      <c r="A709" s="39" t="s">
        <v>429</v>
      </c>
      <c r="B709" s="36"/>
      <c r="C709" s="38" t="s">
        <v>428</v>
      </c>
      <c r="D709" s="370">
        <v>759979.5</v>
      </c>
      <c r="E709" s="370">
        <v>759979.5</v>
      </c>
      <c r="F709" s="370">
        <v>191422.5</v>
      </c>
      <c r="G709" s="370">
        <v>3618.5</v>
      </c>
      <c r="H709" s="370">
        <v>0</v>
      </c>
      <c r="I709" s="370">
        <v>0</v>
      </c>
      <c r="J709" s="370">
        <v>0</v>
      </c>
      <c r="K709" s="370">
        <v>0</v>
      </c>
      <c r="L709" s="370">
        <v>0</v>
      </c>
      <c r="M709" s="370">
        <v>0</v>
      </c>
      <c r="N709" s="37">
        <f t="shared" si="12"/>
        <v>759979.5</v>
      </c>
    </row>
    <row r="710" spans="1:14" ht="27">
      <c r="A710" s="36" t="s">
        <v>427</v>
      </c>
      <c r="B710" s="36"/>
      <c r="C710" s="35" t="s">
        <v>426</v>
      </c>
      <c r="D710" s="393">
        <v>759979.5</v>
      </c>
      <c r="E710" s="393">
        <v>759979.5</v>
      </c>
      <c r="F710" s="393">
        <v>191422.5</v>
      </c>
      <c r="G710" s="393">
        <v>3618.5</v>
      </c>
      <c r="H710" s="393">
        <v>0</v>
      </c>
      <c r="I710" s="393">
        <v>0</v>
      </c>
      <c r="J710" s="393">
        <v>0</v>
      </c>
      <c r="K710" s="393">
        <v>0</v>
      </c>
      <c r="L710" s="393">
        <v>0</v>
      </c>
      <c r="M710" s="393">
        <v>0</v>
      </c>
      <c r="N710" s="34">
        <f t="shared" si="12"/>
        <v>759979.5</v>
      </c>
    </row>
    <row r="711" spans="1:19" ht="27.75" customHeight="1">
      <c r="A711" s="33" t="s">
        <v>425</v>
      </c>
      <c r="B711" s="33" t="s">
        <v>418</v>
      </c>
      <c r="C711" s="32" t="s">
        <v>424</v>
      </c>
      <c r="D711" s="381">
        <v>261168.7</v>
      </c>
      <c r="E711" s="381">
        <v>261168.7</v>
      </c>
      <c r="F711" s="381">
        <v>191422.5</v>
      </c>
      <c r="G711" s="381">
        <v>3618.5</v>
      </c>
      <c r="H711" s="381">
        <v>0</v>
      </c>
      <c r="I711" s="381">
        <v>0</v>
      </c>
      <c r="J711" s="381">
        <v>0</v>
      </c>
      <c r="K711" s="381">
        <v>0</v>
      </c>
      <c r="L711" s="381">
        <v>0</v>
      </c>
      <c r="M711" s="381">
        <v>0</v>
      </c>
      <c r="N711" s="31">
        <f t="shared" si="12"/>
        <v>261168.7</v>
      </c>
      <c r="O711" s="30"/>
      <c r="P711" t="s">
        <v>424</v>
      </c>
    </row>
    <row r="712" spans="1:19" ht="25.5">
      <c r="A712" s="33" t="s">
        <v>423</v>
      </c>
      <c r="B712" s="33" t="s">
        <v>418</v>
      </c>
      <c r="C712" s="32" t="s">
        <v>422</v>
      </c>
      <c r="D712" s="375">
        <v>10641.2</v>
      </c>
      <c r="E712" s="375">
        <v>10641.2</v>
      </c>
      <c r="F712" s="375">
        <v>0</v>
      </c>
      <c r="G712" s="375">
        <v>0</v>
      </c>
      <c r="H712" s="375">
        <v>0</v>
      </c>
      <c r="I712" s="375">
        <v>0</v>
      </c>
      <c r="J712" s="375">
        <v>0</v>
      </c>
      <c r="K712" s="375">
        <v>0</v>
      </c>
      <c r="L712" s="375">
        <v>0</v>
      </c>
      <c r="M712" s="375">
        <v>0</v>
      </c>
      <c r="N712" s="31">
        <f t="shared" si="12"/>
        <v>10641.2</v>
      </c>
      <c r="O712" s="30"/>
      <c r="P712" t="s">
        <v>422</v>
      </c>
    </row>
    <row r="713" spans="1:19" ht="25.5">
      <c r="A713" s="33" t="s">
        <v>421</v>
      </c>
      <c r="B713" s="33" t="s">
        <v>418</v>
      </c>
      <c r="C713" s="32" t="s">
        <v>420</v>
      </c>
      <c r="D713" s="31">
        <v>20841.9</v>
      </c>
      <c r="E713" s="31">
        <v>20841.9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1">
        <f t="shared" si="12"/>
        <v>20841.9</v>
      </c>
      <c r="O713" s="30"/>
      <c r="P713" t="s">
        <v>420</v>
      </c>
    </row>
    <row r="714" spans="1:19" ht="54.75" customHeight="1">
      <c r="A714" s="33" t="s">
        <v>419</v>
      </c>
      <c r="B714" s="33" t="s">
        <v>418</v>
      </c>
      <c r="C714" s="32" t="s">
        <v>417</v>
      </c>
      <c r="D714" s="31">
        <v>467327.7</v>
      </c>
      <c r="E714" s="31">
        <v>467327.7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f t="shared" si="12"/>
        <v>467327.7</v>
      </c>
      <c r="O714" s="30"/>
      <c r="P714" t="s">
        <v>417</v>
      </c>
    </row>
    <row r="715" spans="1:14" ht="42.75" customHeight="1">
      <c r="A715" s="39" t="s">
        <v>416</v>
      </c>
      <c r="B715" s="36"/>
      <c r="C715" s="38" t="s">
        <v>415</v>
      </c>
      <c r="D715" s="370">
        <v>1000000</v>
      </c>
      <c r="E715" s="370">
        <v>1000000</v>
      </c>
      <c r="F715" s="370">
        <v>0</v>
      </c>
      <c r="G715" s="370">
        <v>0</v>
      </c>
      <c r="H715" s="370">
        <v>0</v>
      </c>
      <c r="I715" s="370">
        <v>0</v>
      </c>
      <c r="J715" s="370">
        <v>0</v>
      </c>
      <c r="K715" s="370">
        <v>0</v>
      </c>
      <c r="L715" s="370">
        <v>0</v>
      </c>
      <c r="M715" s="370">
        <v>0</v>
      </c>
      <c r="N715" s="37">
        <f t="shared" si="12"/>
        <v>1000000</v>
      </c>
    </row>
    <row r="716" spans="1:14" ht="40.5">
      <c r="A716" s="36" t="s">
        <v>414</v>
      </c>
      <c r="B716" s="36"/>
      <c r="C716" s="35" t="s">
        <v>413</v>
      </c>
      <c r="D716" s="393">
        <v>1000000</v>
      </c>
      <c r="E716" s="393">
        <v>1000000</v>
      </c>
      <c r="F716" s="393">
        <v>0</v>
      </c>
      <c r="G716" s="393">
        <v>0</v>
      </c>
      <c r="H716" s="393">
        <v>0</v>
      </c>
      <c r="I716" s="393">
        <v>0</v>
      </c>
      <c r="J716" s="393">
        <v>0</v>
      </c>
      <c r="K716" s="393">
        <v>0</v>
      </c>
      <c r="L716" s="393">
        <v>0</v>
      </c>
      <c r="M716" s="393">
        <v>0</v>
      </c>
      <c r="N716" s="34">
        <f t="shared" si="12"/>
        <v>1000000</v>
      </c>
    </row>
    <row r="717" spans="1:19" ht="55.5" customHeight="1">
      <c r="A717" s="33" t="s">
        <v>412</v>
      </c>
      <c r="B717" s="33" t="s">
        <v>411</v>
      </c>
      <c r="C717" s="32" t="s">
        <v>410</v>
      </c>
      <c r="D717" s="381">
        <v>1000000</v>
      </c>
      <c r="E717" s="381">
        <v>1000000</v>
      </c>
      <c r="F717" s="381">
        <v>0</v>
      </c>
      <c r="G717" s="381">
        <v>0</v>
      </c>
      <c r="H717" s="381">
        <v>0</v>
      </c>
      <c r="I717" s="381">
        <v>0</v>
      </c>
      <c r="J717" s="381">
        <v>0</v>
      </c>
      <c r="K717" s="381">
        <v>0</v>
      </c>
      <c r="L717" s="381">
        <v>0</v>
      </c>
      <c r="M717" s="381">
        <v>0</v>
      </c>
      <c r="N717" s="31">
        <f t="shared" si="12"/>
        <v>1000000</v>
      </c>
      <c r="O717" s="30"/>
      <c r="P717" t="s">
        <v>410</v>
      </c>
    </row>
    <row r="718" spans="1:14" ht="29.25" customHeight="1">
      <c r="A718" s="39" t="s">
        <v>409</v>
      </c>
      <c r="B718" s="36"/>
      <c r="C718" s="38" t="s">
        <v>408</v>
      </c>
      <c r="D718" s="373">
        <v>402050.5</v>
      </c>
      <c r="E718" s="373">
        <v>402050.5</v>
      </c>
      <c r="F718" s="373">
        <v>309947.3</v>
      </c>
      <c r="G718" s="373">
        <v>20941</v>
      </c>
      <c r="H718" s="373">
        <v>0</v>
      </c>
      <c r="I718" s="373">
        <v>2153.2</v>
      </c>
      <c r="J718" s="373">
        <v>1904.7</v>
      </c>
      <c r="K718" s="373">
        <v>0</v>
      </c>
      <c r="L718" s="373">
        <v>430.8</v>
      </c>
      <c r="M718" s="373">
        <v>248.5</v>
      </c>
      <c r="N718" s="37">
        <f t="shared" si="12"/>
        <v>404203.7</v>
      </c>
    </row>
    <row r="719" spans="1:14" ht="30.75" customHeight="1">
      <c r="A719" s="36" t="s">
        <v>407</v>
      </c>
      <c r="B719" s="36"/>
      <c r="C719" s="35" t="s">
        <v>406</v>
      </c>
      <c r="D719" s="393">
        <v>402050.5</v>
      </c>
      <c r="E719" s="393">
        <v>402050.5</v>
      </c>
      <c r="F719" s="393">
        <v>309947.3</v>
      </c>
      <c r="G719" s="393">
        <v>20941</v>
      </c>
      <c r="H719" s="393">
        <v>0</v>
      </c>
      <c r="I719" s="393">
        <v>2153.2</v>
      </c>
      <c r="J719" s="393">
        <v>1904.7</v>
      </c>
      <c r="K719" s="393">
        <v>0</v>
      </c>
      <c r="L719" s="393">
        <v>430.8</v>
      </c>
      <c r="M719" s="393">
        <v>248.5</v>
      </c>
      <c r="N719" s="34">
        <f t="shared" si="12"/>
        <v>404203.7</v>
      </c>
    </row>
    <row r="720" spans="1:19" ht="29.25" customHeight="1">
      <c r="A720" s="33" t="s">
        <v>405</v>
      </c>
      <c r="B720" s="33" t="s">
        <v>266</v>
      </c>
      <c r="C720" s="32" t="s">
        <v>404</v>
      </c>
      <c r="D720" s="381">
        <v>402050.5</v>
      </c>
      <c r="E720" s="381">
        <v>402050.5</v>
      </c>
      <c r="F720" s="381">
        <v>309947.3</v>
      </c>
      <c r="G720" s="381">
        <v>20941</v>
      </c>
      <c r="H720" s="381">
        <v>0</v>
      </c>
      <c r="I720" s="381">
        <v>2153.2</v>
      </c>
      <c r="J720" s="381">
        <v>1904.7</v>
      </c>
      <c r="K720" s="381">
        <v>0</v>
      </c>
      <c r="L720" s="381">
        <v>430.8</v>
      </c>
      <c r="M720" s="381">
        <v>248.5</v>
      </c>
      <c r="N720" s="31">
        <f t="shared" si="12"/>
        <v>404203.7</v>
      </c>
      <c r="O720" s="30"/>
      <c r="P720" t="s">
        <v>404</v>
      </c>
    </row>
    <row r="721" spans="1:14" ht="25.5">
      <c r="A721" s="39" t="s">
        <v>403</v>
      </c>
      <c r="B721" s="36"/>
      <c r="C721" s="38" t="s">
        <v>402</v>
      </c>
      <c r="D721" s="373">
        <v>258240.5</v>
      </c>
      <c r="E721" s="373">
        <v>258240.5</v>
      </c>
      <c r="F721" s="373">
        <v>198916.1</v>
      </c>
      <c r="G721" s="373">
        <v>13515.9</v>
      </c>
      <c r="H721" s="373">
        <v>0</v>
      </c>
      <c r="I721" s="373">
        <v>13059.7</v>
      </c>
      <c r="J721" s="373">
        <v>10811.4</v>
      </c>
      <c r="K721" s="373">
        <v>6213.9</v>
      </c>
      <c r="L721" s="373">
        <v>107</v>
      </c>
      <c r="M721" s="373">
        <v>2248.3</v>
      </c>
      <c r="N721" s="37">
        <f t="shared" si="12"/>
        <v>271300.2</v>
      </c>
    </row>
    <row r="722" spans="1:14" ht="27">
      <c r="A722" s="36" t="s">
        <v>401</v>
      </c>
      <c r="B722" s="36"/>
      <c r="C722" s="35" t="s">
        <v>400</v>
      </c>
      <c r="D722" s="393">
        <v>258240.5</v>
      </c>
      <c r="E722" s="393">
        <v>258240.5</v>
      </c>
      <c r="F722" s="393">
        <v>198916.1</v>
      </c>
      <c r="G722" s="393">
        <v>13515.9</v>
      </c>
      <c r="H722" s="393">
        <v>0</v>
      </c>
      <c r="I722" s="393">
        <v>13059.7</v>
      </c>
      <c r="J722" s="393">
        <v>10811.4</v>
      </c>
      <c r="K722" s="393">
        <v>6213.9</v>
      </c>
      <c r="L722" s="393">
        <v>107</v>
      </c>
      <c r="M722" s="393">
        <v>2248.3</v>
      </c>
      <c r="N722" s="34">
        <f t="shared" si="12"/>
        <v>271300.2</v>
      </c>
    </row>
    <row r="723" spans="1:19" ht="25.5">
      <c r="A723" s="33" t="s">
        <v>399</v>
      </c>
      <c r="B723" s="33" t="s">
        <v>266</v>
      </c>
      <c r="C723" s="32" t="s">
        <v>398</v>
      </c>
      <c r="D723" s="381">
        <v>258240.5</v>
      </c>
      <c r="E723" s="381">
        <v>258240.5</v>
      </c>
      <c r="F723" s="381">
        <v>198916.1</v>
      </c>
      <c r="G723" s="381">
        <v>13515.9</v>
      </c>
      <c r="H723" s="381">
        <v>0</v>
      </c>
      <c r="I723" s="381">
        <v>13059.7</v>
      </c>
      <c r="J723" s="381">
        <v>10811.4</v>
      </c>
      <c r="K723" s="381">
        <v>6213.9</v>
      </c>
      <c r="L723" s="381">
        <v>107</v>
      </c>
      <c r="M723" s="381">
        <v>2248.3</v>
      </c>
      <c r="N723" s="31">
        <f t="shared" si="12"/>
        <v>271300.2</v>
      </c>
      <c r="O723" s="30"/>
      <c r="P723" t="s">
        <v>398</v>
      </c>
    </row>
    <row r="724" spans="1:14" ht="25.5">
      <c r="A724" s="39" t="s">
        <v>397</v>
      </c>
      <c r="B724" s="36"/>
      <c r="C724" s="38" t="s">
        <v>396</v>
      </c>
      <c r="D724" s="373">
        <v>397035.5</v>
      </c>
      <c r="E724" s="373">
        <v>397035.5</v>
      </c>
      <c r="F724" s="373">
        <v>303190.5</v>
      </c>
      <c r="G724" s="373">
        <v>22732.1</v>
      </c>
      <c r="H724" s="373">
        <v>0</v>
      </c>
      <c r="I724" s="373">
        <v>30607.5</v>
      </c>
      <c r="J724" s="373">
        <v>19523.2</v>
      </c>
      <c r="K724" s="373">
        <v>10398.4</v>
      </c>
      <c r="L724" s="373">
        <v>2137.9</v>
      </c>
      <c r="M724" s="373">
        <v>11084.3</v>
      </c>
      <c r="N724" s="37">
        <f t="shared" si="12"/>
        <v>427643</v>
      </c>
    </row>
    <row r="725" spans="1:14" ht="27">
      <c r="A725" s="36" t="s">
        <v>395</v>
      </c>
      <c r="B725" s="36"/>
      <c r="C725" s="35" t="s">
        <v>394</v>
      </c>
      <c r="D725" s="393">
        <v>397035.5</v>
      </c>
      <c r="E725" s="393">
        <v>397035.5</v>
      </c>
      <c r="F725" s="393">
        <v>303190.5</v>
      </c>
      <c r="G725" s="393">
        <v>22732.1</v>
      </c>
      <c r="H725" s="393">
        <v>0</v>
      </c>
      <c r="I725" s="393">
        <v>30607.5</v>
      </c>
      <c r="J725" s="393">
        <v>19523.2</v>
      </c>
      <c r="K725" s="393">
        <v>10398.4</v>
      </c>
      <c r="L725" s="393">
        <v>2137.9</v>
      </c>
      <c r="M725" s="393">
        <v>11084.3</v>
      </c>
      <c r="N725" s="34">
        <f t="shared" si="12"/>
        <v>427643</v>
      </c>
    </row>
    <row r="726" spans="1:19" ht="27.75" customHeight="1">
      <c r="A726" s="33" t="s">
        <v>393</v>
      </c>
      <c r="B726" s="33" t="s">
        <v>266</v>
      </c>
      <c r="C726" s="32" t="s">
        <v>392</v>
      </c>
      <c r="D726" s="381">
        <v>397035.5</v>
      </c>
      <c r="E726" s="381">
        <v>397035.5</v>
      </c>
      <c r="F726" s="381">
        <v>303190.5</v>
      </c>
      <c r="G726" s="381">
        <v>22732.1</v>
      </c>
      <c r="H726" s="381">
        <v>0</v>
      </c>
      <c r="I726" s="381">
        <v>30607.5</v>
      </c>
      <c r="J726" s="381">
        <v>19523.2</v>
      </c>
      <c r="K726" s="381">
        <v>10398.4</v>
      </c>
      <c r="L726" s="381">
        <v>2137.9</v>
      </c>
      <c r="M726" s="381">
        <v>11084.3</v>
      </c>
      <c r="N726" s="31">
        <f t="shared" si="12"/>
        <v>427643</v>
      </c>
      <c r="O726" s="30"/>
      <c r="P726" t="s">
        <v>392</v>
      </c>
    </row>
    <row r="727" spans="1:14" ht="28.5" customHeight="1">
      <c r="A727" s="39" t="s">
        <v>391</v>
      </c>
      <c r="B727" s="36"/>
      <c r="C727" s="38" t="s">
        <v>390</v>
      </c>
      <c r="D727" s="373">
        <v>356066.2</v>
      </c>
      <c r="E727" s="373">
        <v>356066.2</v>
      </c>
      <c r="F727" s="373">
        <v>280135</v>
      </c>
      <c r="G727" s="373">
        <v>10239.8</v>
      </c>
      <c r="H727" s="373">
        <v>0</v>
      </c>
      <c r="I727" s="373">
        <v>17843.4</v>
      </c>
      <c r="J727" s="373">
        <v>17643.4</v>
      </c>
      <c r="K727" s="373">
        <v>12342.1</v>
      </c>
      <c r="L727" s="373">
        <v>232.3</v>
      </c>
      <c r="M727" s="373">
        <v>200</v>
      </c>
      <c r="N727" s="37">
        <f t="shared" si="12"/>
        <v>373909.60000000003</v>
      </c>
    </row>
    <row r="728" spans="1:14" ht="30" customHeight="1">
      <c r="A728" s="36" t="s">
        <v>389</v>
      </c>
      <c r="B728" s="36"/>
      <c r="C728" s="35" t="s">
        <v>388</v>
      </c>
      <c r="D728" s="371">
        <v>356066.2</v>
      </c>
      <c r="E728" s="371">
        <v>356066.2</v>
      </c>
      <c r="F728" s="371">
        <v>280135</v>
      </c>
      <c r="G728" s="371">
        <v>10239.8</v>
      </c>
      <c r="H728" s="371">
        <v>0</v>
      </c>
      <c r="I728" s="371">
        <v>17843.4</v>
      </c>
      <c r="J728" s="371">
        <v>17643.4</v>
      </c>
      <c r="K728" s="371">
        <v>12342.1</v>
      </c>
      <c r="L728" s="371">
        <v>232.3</v>
      </c>
      <c r="M728" s="371">
        <v>200</v>
      </c>
      <c r="N728" s="34">
        <f t="shared" si="12"/>
        <v>373909.60000000003</v>
      </c>
    </row>
    <row r="729" spans="1:19" ht="28.5" customHeight="1">
      <c r="A729" s="33" t="s">
        <v>387</v>
      </c>
      <c r="B729" s="33" t="s">
        <v>266</v>
      </c>
      <c r="C729" s="32" t="s">
        <v>386</v>
      </c>
      <c r="D729" s="372">
        <v>356066.2</v>
      </c>
      <c r="E729" s="372">
        <v>356066.2</v>
      </c>
      <c r="F729" s="372">
        <v>280135</v>
      </c>
      <c r="G729" s="372">
        <v>10239.8</v>
      </c>
      <c r="H729" s="372">
        <v>0</v>
      </c>
      <c r="I729" s="372">
        <v>17843.4</v>
      </c>
      <c r="J729" s="372">
        <v>17643.4</v>
      </c>
      <c r="K729" s="372">
        <v>12342.1</v>
      </c>
      <c r="L729" s="372">
        <v>232.3</v>
      </c>
      <c r="M729" s="372">
        <v>200</v>
      </c>
      <c r="N729" s="31">
        <f t="shared" si="12"/>
        <v>373909.60000000003</v>
      </c>
      <c r="O729" s="30"/>
      <c r="P729" t="s">
        <v>386</v>
      </c>
    </row>
    <row r="730" spans="1:14" ht="29.25" customHeight="1">
      <c r="A730" s="39" t="s">
        <v>385</v>
      </c>
      <c r="B730" s="36"/>
      <c r="C730" s="38" t="s">
        <v>384</v>
      </c>
      <c r="D730" s="373">
        <v>338676.1</v>
      </c>
      <c r="E730" s="373">
        <v>338676.1</v>
      </c>
      <c r="F730" s="373">
        <v>257503.3</v>
      </c>
      <c r="G730" s="373">
        <v>20813.7</v>
      </c>
      <c r="H730" s="373">
        <v>0</v>
      </c>
      <c r="I730" s="373">
        <v>7312.6</v>
      </c>
      <c r="J730" s="373">
        <v>3830.4</v>
      </c>
      <c r="K730" s="373">
        <v>41.6</v>
      </c>
      <c r="L730" s="373">
        <v>0</v>
      </c>
      <c r="M730" s="373">
        <v>3482.2</v>
      </c>
      <c r="N730" s="37">
        <f t="shared" si="12"/>
        <v>345988.69999999995</v>
      </c>
    </row>
    <row r="731" spans="1:14" ht="27">
      <c r="A731" s="36" t="s">
        <v>383</v>
      </c>
      <c r="B731" s="36"/>
      <c r="C731" s="35" t="s">
        <v>382</v>
      </c>
      <c r="D731" s="393">
        <v>338676.1</v>
      </c>
      <c r="E731" s="393">
        <v>338676.1</v>
      </c>
      <c r="F731" s="393">
        <v>257503.3</v>
      </c>
      <c r="G731" s="393">
        <v>20813.7</v>
      </c>
      <c r="H731" s="393">
        <v>0</v>
      </c>
      <c r="I731" s="393">
        <v>7312.6</v>
      </c>
      <c r="J731" s="393">
        <v>3830.4</v>
      </c>
      <c r="K731" s="393">
        <v>41.6</v>
      </c>
      <c r="L731" s="393">
        <v>0</v>
      </c>
      <c r="M731" s="393">
        <v>3482.2</v>
      </c>
      <c r="N731" s="34">
        <f t="shared" si="12"/>
        <v>345988.69999999995</v>
      </c>
    </row>
    <row r="732" spans="1:19" ht="29.25" customHeight="1">
      <c r="A732" s="33" t="s">
        <v>381</v>
      </c>
      <c r="B732" s="33" t="s">
        <v>266</v>
      </c>
      <c r="C732" s="32" t="s">
        <v>380</v>
      </c>
      <c r="D732" s="381">
        <v>338676.1</v>
      </c>
      <c r="E732" s="381">
        <v>338676.1</v>
      </c>
      <c r="F732" s="381">
        <v>257503.3</v>
      </c>
      <c r="G732" s="381">
        <v>20813.7</v>
      </c>
      <c r="H732" s="381">
        <v>0</v>
      </c>
      <c r="I732" s="381">
        <v>7312.6</v>
      </c>
      <c r="J732" s="381">
        <v>3830.4</v>
      </c>
      <c r="K732" s="381">
        <v>41.6</v>
      </c>
      <c r="L732" s="381">
        <v>0</v>
      </c>
      <c r="M732" s="381">
        <v>3482.2</v>
      </c>
      <c r="N732" s="31">
        <f t="shared" si="12"/>
        <v>345988.69999999995</v>
      </c>
      <c r="O732" s="30"/>
      <c r="P732" t="s">
        <v>380</v>
      </c>
    </row>
    <row r="733" spans="1:14" ht="25.5">
      <c r="A733" s="39" t="s">
        <v>379</v>
      </c>
      <c r="B733" s="36"/>
      <c r="C733" s="38" t="s">
        <v>378</v>
      </c>
      <c r="D733" s="373">
        <v>249665.3</v>
      </c>
      <c r="E733" s="373">
        <v>249665.3</v>
      </c>
      <c r="F733" s="373">
        <v>190968.2</v>
      </c>
      <c r="G733" s="373">
        <v>14342.6</v>
      </c>
      <c r="H733" s="373">
        <v>0</v>
      </c>
      <c r="I733" s="373">
        <v>2023.6</v>
      </c>
      <c r="J733" s="373">
        <v>2023.6</v>
      </c>
      <c r="K733" s="373">
        <v>1115.1</v>
      </c>
      <c r="L733" s="373">
        <v>118.5</v>
      </c>
      <c r="M733" s="373">
        <v>0</v>
      </c>
      <c r="N733" s="37">
        <f t="shared" si="12"/>
        <v>251688.9</v>
      </c>
    </row>
    <row r="734" spans="1:14" ht="27">
      <c r="A734" s="36" t="s">
        <v>377</v>
      </c>
      <c r="B734" s="36"/>
      <c r="C734" s="35" t="s">
        <v>376</v>
      </c>
      <c r="D734" s="393">
        <v>249665.3</v>
      </c>
      <c r="E734" s="393">
        <v>249665.3</v>
      </c>
      <c r="F734" s="393">
        <v>190968.2</v>
      </c>
      <c r="G734" s="393">
        <v>14342.6</v>
      </c>
      <c r="H734" s="393">
        <v>0</v>
      </c>
      <c r="I734" s="393">
        <v>2023.6</v>
      </c>
      <c r="J734" s="393">
        <v>2023.6</v>
      </c>
      <c r="K734" s="393">
        <v>1115.1</v>
      </c>
      <c r="L734" s="393">
        <v>118.5</v>
      </c>
      <c r="M734" s="393">
        <v>0</v>
      </c>
      <c r="N734" s="34">
        <f t="shared" si="12"/>
        <v>251688.9</v>
      </c>
    </row>
    <row r="735" spans="1:19" ht="29.25" customHeight="1">
      <c r="A735" s="33" t="s">
        <v>375</v>
      </c>
      <c r="B735" s="33" t="s">
        <v>266</v>
      </c>
      <c r="C735" s="32" t="s">
        <v>374</v>
      </c>
      <c r="D735" s="381">
        <v>249665.3</v>
      </c>
      <c r="E735" s="381">
        <v>249665.3</v>
      </c>
      <c r="F735" s="381">
        <v>190968.2</v>
      </c>
      <c r="G735" s="381">
        <v>14342.6</v>
      </c>
      <c r="H735" s="381">
        <v>0</v>
      </c>
      <c r="I735" s="381">
        <v>2023.6</v>
      </c>
      <c r="J735" s="381">
        <v>2023.6</v>
      </c>
      <c r="K735" s="381">
        <v>1115.1</v>
      </c>
      <c r="L735" s="381">
        <v>118.5</v>
      </c>
      <c r="M735" s="381">
        <v>0</v>
      </c>
      <c r="N735" s="31">
        <f t="shared" si="12"/>
        <v>251688.9</v>
      </c>
      <c r="O735" s="30"/>
      <c r="P735" t="s">
        <v>374</v>
      </c>
    </row>
    <row r="736" spans="1:14" ht="30" customHeight="1">
      <c r="A736" s="39" t="s">
        <v>373</v>
      </c>
      <c r="B736" s="36"/>
      <c r="C736" s="38" t="s">
        <v>372</v>
      </c>
      <c r="D736" s="373">
        <v>288520.9</v>
      </c>
      <c r="E736" s="373">
        <v>288520.9</v>
      </c>
      <c r="F736" s="373">
        <v>217351</v>
      </c>
      <c r="G736" s="373">
        <v>20575.4</v>
      </c>
      <c r="H736" s="373">
        <v>0</v>
      </c>
      <c r="I736" s="373">
        <v>13504.3</v>
      </c>
      <c r="J736" s="373">
        <v>13180.3</v>
      </c>
      <c r="K736" s="373">
        <v>8942.9</v>
      </c>
      <c r="L736" s="373">
        <v>185.7</v>
      </c>
      <c r="M736" s="373">
        <v>324</v>
      </c>
      <c r="N736" s="37">
        <f t="shared" si="12"/>
        <v>302025.2</v>
      </c>
    </row>
    <row r="737" spans="1:14" ht="27">
      <c r="A737" s="36" t="s">
        <v>371</v>
      </c>
      <c r="B737" s="36"/>
      <c r="C737" s="35" t="s">
        <v>370</v>
      </c>
      <c r="D737" s="393">
        <v>288520.9</v>
      </c>
      <c r="E737" s="393">
        <v>288520.9</v>
      </c>
      <c r="F737" s="393">
        <v>217351</v>
      </c>
      <c r="G737" s="393">
        <v>20575.4</v>
      </c>
      <c r="H737" s="393">
        <v>0</v>
      </c>
      <c r="I737" s="393">
        <v>13504.3</v>
      </c>
      <c r="J737" s="393">
        <v>13180.3</v>
      </c>
      <c r="K737" s="393">
        <v>8942.9</v>
      </c>
      <c r="L737" s="393">
        <v>185.7</v>
      </c>
      <c r="M737" s="393">
        <v>324</v>
      </c>
      <c r="N737" s="34">
        <f t="shared" si="12"/>
        <v>302025.2</v>
      </c>
    </row>
    <row r="738" spans="1:19" ht="28.5" customHeight="1">
      <c r="A738" s="33" t="s">
        <v>369</v>
      </c>
      <c r="B738" s="33" t="s">
        <v>266</v>
      </c>
      <c r="C738" s="32" t="s">
        <v>368</v>
      </c>
      <c r="D738" s="381">
        <v>288520.9</v>
      </c>
      <c r="E738" s="381">
        <v>288520.9</v>
      </c>
      <c r="F738" s="381">
        <v>217351</v>
      </c>
      <c r="G738" s="381">
        <v>20575.4</v>
      </c>
      <c r="H738" s="381">
        <v>0</v>
      </c>
      <c r="I738" s="381">
        <v>13504.3</v>
      </c>
      <c r="J738" s="381">
        <v>13180.3</v>
      </c>
      <c r="K738" s="381">
        <v>8942.9</v>
      </c>
      <c r="L738" s="381">
        <v>185.7</v>
      </c>
      <c r="M738" s="381">
        <v>324</v>
      </c>
      <c r="N738" s="31">
        <f t="shared" si="12"/>
        <v>302025.2</v>
      </c>
      <c r="O738" s="30"/>
      <c r="P738" t="s">
        <v>368</v>
      </c>
    </row>
    <row r="739" spans="1:14" ht="29.25" customHeight="1">
      <c r="A739" s="39" t="s">
        <v>367</v>
      </c>
      <c r="B739" s="36"/>
      <c r="C739" s="38" t="s">
        <v>366</v>
      </c>
      <c r="D739" s="373">
        <v>292882.6</v>
      </c>
      <c r="E739" s="373">
        <v>292882.6</v>
      </c>
      <c r="F739" s="373">
        <v>227026.2</v>
      </c>
      <c r="G739" s="373">
        <v>13387.4</v>
      </c>
      <c r="H739" s="373">
        <v>0</v>
      </c>
      <c r="I739" s="373">
        <v>6916.8</v>
      </c>
      <c r="J739" s="373">
        <v>6721.8</v>
      </c>
      <c r="K739" s="373">
        <v>4387</v>
      </c>
      <c r="L739" s="373">
        <v>204.7</v>
      </c>
      <c r="M739" s="373">
        <v>195</v>
      </c>
      <c r="N739" s="37">
        <f t="shared" si="12"/>
        <v>299799.39999999997</v>
      </c>
    </row>
    <row r="740" spans="1:14" ht="30.75" customHeight="1">
      <c r="A740" s="36" t="s">
        <v>365</v>
      </c>
      <c r="B740" s="36"/>
      <c r="C740" s="35" t="s">
        <v>364</v>
      </c>
      <c r="D740" s="393">
        <v>292882.6</v>
      </c>
      <c r="E740" s="393">
        <v>292882.6</v>
      </c>
      <c r="F740" s="393">
        <v>227026.2</v>
      </c>
      <c r="G740" s="393">
        <v>13387.4</v>
      </c>
      <c r="H740" s="393">
        <v>0</v>
      </c>
      <c r="I740" s="393">
        <v>6916.8</v>
      </c>
      <c r="J740" s="393">
        <v>6721.8</v>
      </c>
      <c r="K740" s="393">
        <v>4387</v>
      </c>
      <c r="L740" s="393">
        <v>204.7</v>
      </c>
      <c r="M740" s="393">
        <v>195</v>
      </c>
      <c r="N740" s="34">
        <f t="shared" si="12"/>
        <v>299799.39999999997</v>
      </c>
    </row>
    <row r="741" spans="1:19" ht="29.25" customHeight="1">
      <c r="A741" s="33" t="s">
        <v>363</v>
      </c>
      <c r="B741" s="33" t="s">
        <v>266</v>
      </c>
      <c r="C741" s="32" t="s">
        <v>362</v>
      </c>
      <c r="D741" s="381">
        <v>292882.6</v>
      </c>
      <c r="E741" s="381">
        <v>292882.6</v>
      </c>
      <c r="F741" s="381">
        <v>227026.2</v>
      </c>
      <c r="G741" s="381">
        <v>13387.4</v>
      </c>
      <c r="H741" s="381">
        <v>0</v>
      </c>
      <c r="I741" s="381">
        <v>6916.8</v>
      </c>
      <c r="J741" s="381">
        <v>6721.8</v>
      </c>
      <c r="K741" s="381">
        <v>4387</v>
      </c>
      <c r="L741" s="381">
        <v>204.7</v>
      </c>
      <c r="M741" s="381">
        <v>195</v>
      </c>
      <c r="N741" s="31">
        <f t="shared" si="12"/>
        <v>299799.39999999997</v>
      </c>
      <c r="O741" s="30"/>
      <c r="P741" t="s">
        <v>362</v>
      </c>
    </row>
    <row r="742" spans="1:14" ht="29.25" customHeight="1">
      <c r="A742" s="39" t="s">
        <v>361</v>
      </c>
      <c r="B742" s="36"/>
      <c r="C742" s="38" t="s">
        <v>360</v>
      </c>
      <c r="D742" s="373">
        <v>396655.1</v>
      </c>
      <c r="E742" s="373">
        <v>396655.1</v>
      </c>
      <c r="F742" s="373">
        <v>294302.3</v>
      </c>
      <c r="G742" s="373">
        <v>33472.7</v>
      </c>
      <c r="H742" s="373">
        <v>0</v>
      </c>
      <c r="I742" s="373">
        <v>18150.4</v>
      </c>
      <c r="J742" s="373">
        <v>17345.4</v>
      </c>
      <c r="K742" s="373">
        <v>9742.2</v>
      </c>
      <c r="L742" s="373">
        <v>401.2</v>
      </c>
      <c r="M742" s="373">
        <v>805</v>
      </c>
      <c r="N742" s="37">
        <f t="shared" si="12"/>
        <v>414805.5</v>
      </c>
    </row>
    <row r="743" spans="1:14" ht="27">
      <c r="A743" s="36" t="s">
        <v>359</v>
      </c>
      <c r="B743" s="36"/>
      <c r="C743" s="35" t="s">
        <v>358</v>
      </c>
      <c r="D743" s="393">
        <v>396655.1</v>
      </c>
      <c r="E743" s="393">
        <v>396655.1</v>
      </c>
      <c r="F743" s="393">
        <v>294302.3</v>
      </c>
      <c r="G743" s="393">
        <v>33472.7</v>
      </c>
      <c r="H743" s="393">
        <v>0</v>
      </c>
      <c r="I743" s="393">
        <v>18150.4</v>
      </c>
      <c r="J743" s="393">
        <v>17345.4</v>
      </c>
      <c r="K743" s="393">
        <v>9742.2</v>
      </c>
      <c r="L743" s="393">
        <v>401.2</v>
      </c>
      <c r="M743" s="393">
        <v>805</v>
      </c>
      <c r="N743" s="34">
        <f aca="true" t="shared" si="13" ref="N743:N793">I743+D743</f>
        <v>414805.5</v>
      </c>
    </row>
    <row r="744" spans="1:19" ht="28.5" customHeight="1">
      <c r="A744" s="33" t="s">
        <v>357</v>
      </c>
      <c r="B744" s="33" t="s">
        <v>266</v>
      </c>
      <c r="C744" s="32" t="s">
        <v>356</v>
      </c>
      <c r="D744" s="381">
        <v>396655.1</v>
      </c>
      <c r="E744" s="381">
        <v>396655.1</v>
      </c>
      <c r="F744" s="381">
        <v>294302.3</v>
      </c>
      <c r="G744" s="381">
        <v>33472.7</v>
      </c>
      <c r="H744" s="381">
        <v>0</v>
      </c>
      <c r="I744" s="381">
        <v>18150.4</v>
      </c>
      <c r="J744" s="381">
        <v>17345.4</v>
      </c>
      <c r="K744" s="381">
        <v>9742.2</v>
      </c>
      <c r="L744" s="381">
        <v>401.2</v>
      </c>
      <c r="M744" s="381">
        <v>805</v>
      </c>
      <c r="N744" s="31">
        <f t="shared" si="13"/>
        <v>414805.5</v>
      </c>
      <c r="O744" s="30"/>
      <c r="P744" t="s">
        <v>356</v>
      </c>
    </row>
    <row r="745" spans="1:14" ht="27.75" customHeight="1">
      <c r="A745" s="39" t="s">
        <v>355</v>
      </c>
      <c r="B745" s="36"/>
      <c r="C745" s="38" t="s">
        <v>354</v>
      </c>
      <c r="D745" s="373">
        <v>290205.8</v>
      </c>
      <c r="E745" s="373">
        <v>290205.8</v>
      </c>
      <c r="F745" s="373">
        <v>222781.6</v>
      </c>
      <c r="G745" s="373">
        <v>14796.6</v>
      </c>
      <c r="H745" s="373">
        <v>0</v>
      </c>
      <c r="I745" s="373">
        <v>7349.4</v>
      </c>
      <c r="J745" s="373">
        <v>7239.4</v>
      </c>
      <c r="K745" s="373">
        <v>5168</v>
      </c>
      <c r="L745" s="373">
        <v>159</v>
      </c>
      <c r="M745" s="373">
        <v>110</v>
      </c>
      <c r="N745" s="37">
        <f t="shared" si="13"/>
        <v>297555.2</v>
      </c>
    </row>
    <row r="746" spans="1:14" ht="27">
      <c r="A746" s="36" t="s">
        <v>353</v>
      </c>
      <c r="B746" s="36"/>
      <c r="C746" s="35" t="s">
        <v>352</v>
      </c>
      <c r="D746" s="393">
        <v>290205.8</v>
      </c>
      <c r="E746" s="393">
        <v>290205.8</v>
      </c>
      <c r="F746" s="393">
        <v>222781.6</v>
      </c>
      <c r="G746" s="393">
        <v>14796.6</v>
      </c>
      <c r="H746" s="393">
        <v>0</v>
      </c>
      <c r="I746" s="393">
        <v>7349.4</v>
      </c>
      <c r="J746" s="393">
        <v>7239.4</v>
      </c>
      <c r="K746" s="393">
        <v>5168</v>
      </c>
      <c r="L746" s="393">
        <v>159</v>
      </c>
      <c r="M746" s="393">
        <v>110</v>
      </c>
      <c r="N746" s="34">
        <f t="shared" si="13"/>
        <v>297555.2</v>
      </c>
    </row>
    <row r="747" spans="1:19" ht="27.75" customHeight="1">
      <c r="A747" s="33" t="s">
        <v>351</v>
      </c>
      <c r="B747" s="33" t="s">
        <v>266</v>
      </c>
      <c r="C747" s="32" t="s">
        <v>350</v>
      </c>
      <c r="D747" s="381">
        <v>290205.8</v>
      </c>
      <c r="E747" s="381">
        <v>290205.8</v>
      </c>
      <c r="F747" s="381">
        <v>222781.6</v>
      </c>
      <c r="G747" s="381">
        <v>14796.6</v>
      </c>
      <c r="H747" s="381">
        <v>0</v>
      </c>
      <c r="I747" s="381">
        <v>7349.4</v>
      </c>
      <c r="J747" s="381">
        <v>7239.4</v>
      </c>
      <c r="K747" s="381">
        <v>5168</v>
      </c>
      <c r="L747" s="381">
        <v>159</v>
      </c>
      <c r="M747" s="381">
        <v>110</v>
      </c>
      <c r="N747" s="31">
        <f t="shared" si="13"/>
        <v>297555.2</v>
      </c>
      <c r="O747" s="30"/>
      <c r="P747" t="s">
        <v>350</v>
      </c>
    </row>
    <row r="748" spans="1:14" ht="29.25" customHeight="1">
      <c r="A748" s="39" t="s">
        <v>349</v>
      </c>
      <c r="B748" s="36"/>
      <c r="C748" s="38" t="s">
        <v>348</v>
      </c>
      <c r="D748" s="373">
        <v>278251.6</v>
      </c>
      <c r="E748" s="373">
        <v>278251.6</v>
      </c>
      <c r="F748" s="373">
        <v>214680.7</v>
      </c>
      <c r="G748" s="373">
        <v>13298.2</v>
      </c>
      <c r="H748" s="373">
        <v>0</v>
      </c>
      <c r="I748" s="373">
        <v>587.8</v>
      </c>
      <c r="J748" s="373">
        <v>496.8</v>
      </c>
      <c r="K748" s="373">
        <v>0</v>
      </c>
      <c r="L748" s="373">
        <v>0</v>
      </c>
      <c r="M748" s="373">
        <v>91</v>
      </c>
      <c r="N748" s="37">
        <f t="shared" si="13"/>
        <v>278839.39999999997</v>
      </c>
    </row>
    <row r="749" spans="1:14" ht="27">
      <c r="A749" s="36" t="s">
        <v>347</v>
      </c>
      <c r="B749" s="36"/>
      <c r="C749" s="35" t="s">
        <v>346</v>
      </c>
      <c r="D749" s="393">
        <v>278251.6</v>
      </c>
      <c r="E749" s="393">
        <v>278251.6</v>
      </c>
      <c r="F749" s="393">
        <v>214680.7</v>
      </c>
      <c r="G749" s="393">
        <v>13298.2</v>
      </c>
      <c r="H749" s="393">
        <v>0</v>
      </c>
      <c r="I749" s="393">
        <v>587.8</v>
      </c>
      <c r="J749" s="393">
        <v>496.8</v>
      </c>
      <c r="K749" s="393">
        <v>0</v>
      </c>
      <c r="L749" s="393">
        <v>0</v>
      </c>
      <c r="M749" s="393">
        <v>91</v>
      </c>
      <c r="N749" s="34">
        <f t="shared" si="13"/>
        <v>278839.39999999997</v>
      </c>
    </row>
    <row r="750" spans="1:19" ht="29.25" customHeight="1">
      <c r="A750" s="33" t="s">
        <v>345</v>
      </c>
      <c r="B750" s="33" t="s">
        <v>266</v>
      </c>
      <c r="C750" s="32" t="s">
        <v>344</v>
      </c>
      <c r="D750" s="381">
        <v>278251.6</v>
      </c>
      <c r="E750" s="381">
        <v>278251.6</v>
      </c>
      <c r="F750" s="381">
        <v>214680.7</v>
      </c>
      <c r="G750" s="381">
        <v>13298.2</v>
      </c>
      <c r="H750" s="381">
        <v>0</v>
      </c>
      <c r="I750" s="381">
        <v>587.8</v>
      </c>
      <c r="J750" s="381">
        <v>496.8</v>
      </c>
      <c r="K750" s="381">
        <v>0</v>
      </c>
      <c r="L750" s="381">
        <v>0</v>
      </c>
      <c r="M750" s="381">
        <v>91</v>
      </c>
      <c r="N750" s="31">
        <f t="shared" si="13"/>
        <v>278839.39999999997</v>
      </c>
      <c r="O750" s="30"/>
      <c r="P750" t="s">
        <v>344</v>
      </c>
    </row>
    <row r="751" spans="1:14" ht="29.25" customHeight="1">
      <c r="A751" s="39" t="s">
        <v>343</v>
      </c>
      <c r="B751" s="36"/>
      <c r="C751" s="38" t="s">
        <v>342</v>
      </c>
      <c r="D751" s="373">
        <v>366255.2</v>
      </c>
      <c r="E751" s="373">
        <v>366255.2</v>
      </c>
      <c r="F751" s="373">
        <v>284035.5</v>
      </c>
      <c r="G751" s="373">
        <v>16589.8</v>
      </c>
      <c r="H751" s="373">
        <v>0</v>
      </c>
      <c r="I751" s="373">
        <v>15352.7</v>
      </c>
      <c r="J751" s="373">
        <v>14034.7</v>
      </c>
      <c r="K751" s="373">
        <v>8685.7</v>
      </c>
      <c r="L751" s="373">
        <v>372.4</v>
      </c>
      <c r="M751" s="373">
        <v>1318</v>
      </c>
      <c r="N751" s="37">
        <f t="shared" si="13"/>
        <v>381607.9</v>
      </c>
    </row>
    <row r="752" spans="1:14" ht="31.5" customHeight="1">
      <c r="A752" s="36" t="s">
        <v>341</v>
      </c>
      <c r="B752" s="36"/>
      <c r="C752" s="35" t="s">
        <v>340</v>
      </c>
      <c r="D752" s="393">
        <v>366255.2</v>
      </c>
      <c r="E752" s="393">
        <v>366255.2</v>
      </c>
      <c r="F752" s="393">
        <v>284035.5</v>
      </c>
      <c r="G752" s="393">
        <v>16589.8</v>
      </c>
      <c r="H752" s="393">
        <v>0</v>
      </c>
      <c r="I752" s="393">
        <v>15352.7</v>
      </c>
      <c r="J752" s="393">
        <v>14034.7</v>
      </c>
      <c r="K752" s="393">
        <v>8685.7</v>
      </c>
      <c r="L752" s="393">
        <v>372.4</v>
      </c>
      <c r="M752" s="393">
        <v>1318</v>
      </c>
      <c r="N752" s="34">
        <f t="shared" si="13"/>
        <v>381607.9</v>
      </c>
    </row>
    <row r="753" spans="1:19" ht="27.75" customHeight="1">
      <c r="A753" s="33" t="s">
        <v>339</v>
      </c>
      <c r="B753" s="33" t="s">
        <v>266</v>
      </c>
      <c r="C753" s="32" t="s">
        <v>338</v>
      </c>
      <c r="D753" s="381">
        <v>366255.2</v>
      </c>
      <c r="E753" s="381">
        <v>366255.2</v>
      </c>
      <c r="F753" s="381">
        <v>284035.5</v>
      </c>
      <c r="G753" s="381">
        <v>16589.8</v>
      </c>
      <c r="H753" s="381">
        <v>0</v>
      </c>
      <c r="I753" s="381">
        <v>15352.7</v>
      </c>
      <c r="J753" s="381">
        <v>14034.7</v>
      </c>
      <c r="K753" s="381">
        <v>8685.7</v>
      </c>
      <c r="L753" s="381">
        <v>372.4</v>
      </c>
      <c r="M753" s="381">
        <v>1318</v>
      </c>
      <c r="N753" s="31">
        <f t="shared" si="13"/>
        <v>381607.9</v>
      </c>
      <c r="O753" s="30"/>
      <c r="P753" t="s">
        <v>338</v>
      </c>
    </row>
    <row r="754" spans="1:14" ht="29.25" customHeight="1">
      <c r="A754" s="39" t="s">
        <v>337</v>
      </c>
      <c r="B754" s="36"/>
      <c r="C754" s="38" t="s">
        <v>336</v>
      </c>
      <c r="D754" s="373">
        <v>268836.9</v>
      </c>
      <c r="E754" s="373">
        <v>268836.9</v>
      </c>
      <c r="F754" s="373">
        <v>206107.6</v>
      </c>
      <c r="G754" s="373">
        <v>14787.2</v>
      </c>
      <c r="H754" s="373">
        <v>0</v>
      </c>
      <c r="I754" s="373">
        <v>8341.3</v>
      </c>
      <c r="J754" s="373">
        <v>8147.3</v>
      </c>
      <c r="K754" s="373">
        <v>5881.1</v>
      </c>
      <c r="L754" s="373">
        <v>199.6</v>
      </c>
      <c r="M754" s="373">
        <v>194</v>
      </c>
      <c r="N754" s="37">
        <f t="shared" si="13"/>
        <v>277178.2</v>
      </c>
    </row>
    <row r="755" spans="1:14" ht="30" customHeight="1">
      <c r="A755" s="36" t="s">
        <v>335</v>
      </c>
      <c r="B755" s="36"/>
      <c r="C755" s="35" t="s">
        <v>334</v>
      </c>
      <c r="D755" s="393">
        <v>268836.9</v>
      </c>
      <c r="E755" s="393">
        <v>268836.9</v>
      </c>
      <c r="F755" s="393">
        <v>206107.6</v>
      </c>
      <c r="G755" s="393">
        <v>14787.2</v>
      </c>
      <c r="H755" s="393">
        <v>0</v>
      </c>
      <c r="I755" s="393">
        <v>8341.3</v>
      </c>
      <c r="J755" s="393">
        <v>8147.3</v>
      </c>
      <c r="K755" s="393">
        <v>5881.1</v>
      </c>
      <c r="L755" s="393">
        <v>199.6</v>
      </c>
      <c r="M755" s="393">
        <v>194</v>
      </c>
      <c r="N755" s="34">
        <f t="shared" si="13"/>
        <v>277178.2</v>
      </c>
    </row>
    <row r="756" spans="1:19" ht="29.25" customHeight="1">
      <c r="A756" s="33" t="s">
        <v>333</v>
      </c>
      <c r="B756" s="33" t="s">
        <v>266</v>
      </c>
      <c r="C756" s="32" t="s">
        <v>332</v>
      </c>
      <c r="D756" s="381">
        <v>268836.9</v>
      </c>
      <c r="E756" s="381">
        <v>268836.9</v>
      </c>
      <c r="F756" s="381">
        <v>206107.6</v>
      </c>
      <c r="G756" s="381">
        <v>14787.2</v>
      </c>
      <c r="H756" s="381">
        <v>0</v>
      </c>
      <c r="I756" s="381">
        <v>8341.3</v>
      </c>
      <c r="J756" s="381">
        <v>8147.3</v>
      </c>
      <c r="K756" s="381">
        <v>5881.1</v>
      </c>
      <c r="L756" s="381">
        <v>199.6</v>
      </c>
      <c r="M756" s="381">
        <v>194</v>
      </c>
      <c r="N756" s="31">
        <f t="shared" si="13"/>
        <v>277178.2</v>
      </c>
      <c r="O756" s="30"/>
      <c r="P756" t="s">
        <v>332</v>
      </c>
    </row>
    <row r="757" spans="1:14" ht="31.5" customHeight="1">
      <c r="A757" s="39" t="s">
        <v>331</v>
      </c>
      <c r="B757" s="36"/>
      <c r="C757" s="38" t="s">
        <v>330</v>
      </c>
      <c r="D757" s="373">
        <v>371213.1</v>
      </c>
      <c r="E757" s="373">
        <v>371213.1</v>
      </c>
      <c r="F757" s="373">
        <v>285893.6</v>
      </c>
      <c r="G757" s="373">
        <v>18117.3</v>
      </c>
      <c r="H757" s="373">
        <v>0</v>
      </c>
      <c r="I757" s="373">
        <v>3199.2</v>
      </c>
      <c r="J757" s="373">
        <v>3134.2</v>
      </c>
      <c r="K757" s="373">
        <v>2169.9</v>
      </c>
      <c r="L757" s="373">
        <v>3</v>
      </c>
      <c r="M757" s="373">
        <v>65</v>
      </c>
      <c r="N757" s="37">
        <f t="shared" si="13"/>
        <v>374412.3</v>
      </c>
    </row>
    <row r="758" spans="1:14" ht="27">
      <c r="A758" s="36" t="s">
        <v>329</v>
      </c>
      <c r="B758" s="36"/>
      <c r="C758" s="35" t="s">
        <v>328</v>
      </c>
      <c r="D758" s="393">
        <v>371213.1</v>
      </c>
      <c r="E758" s="393">
        <v>371213.1</v>
      </c>
      <c r="F758" s="393">
        <v>285893.6</v>
      </c>
      <c r="G758" s="393">
        <v>18117.3</v>
      </c>
      <c r="H758" s="393">
        <v>0</v>
      </c>
      <c r="I758" s="393">
        <v>3199.2</v>
      </c>
      <c r="J758" s="393">
        <v>3134.2</v>
      </c>
      <c r="K758" s="393">
        <v>2169.9</v>
      </c>
      <c r="L758" s="393">
        <v>3</v>
      </c>
      <c r="M758" s="393">
        <v>65</v>
      </c>
      <c r="N758" s="34">
        <f t="shared" si="13"/>
        <v>374412.3</v>
      </c>
    </row>
    <row r="759" spans="1:19" ht="25.5">
      <c r="A759" s="33" t="s">
        <v>327</v>
      </c>
      <c r="B759" s="33" t="s">
        <v>266</v>
      </c>
      <c r="C759" s="32" t="s">
        <v>326</v>
      </c>
      <c r="D759" s="381">
        <v>371213.1</v>
      </c>
      <c r="E759" s="381">
        <v>371213.1</v>
      </c>
      <c r="F759" s="381">
        <v>285893.6</v>
      </c>
      <c r="G759" s="381">
        <v>18117.3</v>
      </c>
      <c r="H759" s="381">
        <v>0</v>
      </c>
      <c r="I759" s="381">
        <v>3199.2</v>
      </c>
      <c r="J759" s="381">
        <v>3134.2</v>
      </c>
      <c r="K759" s="381">
        <v>2169.9</v>
      </c>
      <c r="L759" s="381">
        <v>3</v>
      </c>
      <c r="M759" s="381">
        <v>65</v>
      </c>
      <c r="N759" s="31">
        <f t="shared" si="13"/>
        <v>374412.3</v>
      </c>
      <c r="O759" s="30"/>
      <c r="P759" t="s">
        <v>326</v>
      </c>
    </row>
    <row r="760" spans="1:14" ht="29.25" customHeight="1">
      <c r="A760" s="39" t="s">
        <v>325</v>
      </c>
      <c r="B760" s="36"/>
      <c r="C760" s="38" t="s">
        <v>324</v>
      </c>
      <c r="D760" s="373">
        <v>334980</v>
      </c>
      <c r="E760" s="373">
        <v>334980</v>
      </c>
      <c r="F760" s="373">
        <v>256922.2</v>
      </c>
      <c r="G760" s="373">
        <v>19611.7</v>
      </c>
      <c r="H760" s="373">
        <v>0</v>
      </c>
      <c r="I760" s="373">
        <v>17771.7</v>
      </c>
      <c r="J760" s="373">
        <v>17256.7</v>
      </c>
      <c r="K760" s="373">
        <v>11971.8</v>
      </c>
      <c r="L760" s="373">
        <v>450.1</v>
      </c>
      <c r="M760" s="373">
        <v>515</v>
      </c>
      <c r="N760" s="37">
        <f t="shared" si="13"/>
        <v>352751.7</v>
      </c>
    </row>
    <row r="761" spans="1:14" ht="30.75" customHeight="1">
      <c r="A761" s="36" t="s">
        <v>323</v>
      </c>
      <c r="B761" s="36"/>
      <c r="C761" s="35" t="s">
        <v>322</v>
      </c>
      <c r="D761" s="393">
        <v>334980</v>
      </c>
      <c r="E761" s="393">
        <v>334980</v>
      </c>
      <c r="F761" s="393">
        <v>256922.2</v>
      </c>
      <c r="G761" s="393">
        <v>19611.7</v>
      </c>
      <c r="H761" s="393">
        <v>0</v>
      </c>
      <c r="I761" s="393">
        <v>17771.7</v>
      </c>
      <c r="J761" s="393">
        <v>17256.7</v>
      </c>
      <c r="K761" s="393">
        <v>11971.8</v>
      </c>
      <c r="L761" s="393">
        <v>450.1</v>
      </c>
      <c r="M761" s="393">
        <v>515</v>
      </c>
      <c r="N761" s="34">
        <f t="shared" si="13"/>
        <v>352751.7</v>
      </c>
    </row>
    <row r="762" spans="1:19" ht="28.5" customHeight="1">
      <c r="A762" s="33" t="s">
        <v>321</v>
      </c>
      <c r="B762" s="33" t="s">
        <v>266</v>
      </c>
      <c r="C762" s="32" t="s">
        <v>320</v>
      </c>
      <c r="D762" s="381">
        <v>334980</v>
      </c>
      <c r="E762" s="381">
        <v>334980</v>
      </c>
      <c r="F762" s="381">
        <v>256922.2</v>
      </c>
      <c r="G762" s="381">
        <v>19611.7</v>
      </c>
      <c r="H762" s="381">
        <v>0</v>
      </c>
      <c r="I762" s="381">
        <v>17771.7</v>
      </c>
      <c r="J762" s="381">
        <v>17256.7</v>
      </c>
      <c r="K762" s="381">
        <v>11971.8</v>
      </c>
      <c r="L762" s="381">
        <v>450.1</v>
      </c>
      <c r="M762" s="381">
        <v>515</v>
      </c>
      <c r="N762" s="31">
        <f t="shared" si="13"/>
        <v>352751.7</v>
      </c>
      <c r="O762" s="30"/>
      <c r="P762" t="s">
        <v>320</v>
      </c>
    </row>
    <row r="763" spans="1:14" ht="27" customHeight="1">
      <c r="A763" s="39" t="s">
        <v>319</v>
      </c>
      <c r="B763" s="36"/>
      <c r="C763" s="38" t="s">
        <v>318</v>
      </c>
      <c r="D763" s="373">
        <v>269661.4</v>
      </c>
      <c r="E763" s="373">
        <v>269661.4</v>
      </c>
      <c r="F763" s="373">
        <v>207224</v>
      </c>
      <c r="G763" s="373">
        <v>14783</v>
      </c>
      <c r="H763" s="373">
        <v>0</v>
      </c>
      <c r="I763" s="373">
        <v>12004.2</v>
      </c>
      <c r="J763" s="373">
        <v>11851.2</v>
      </c>
      <c r="K763" s="373">
        <v>7936</v>
      </c>
      <c r="L763" s="373">
        <v>351.4</v>
      </c>
      <c r="M763" s="373">
        <v>153</v>
      </c>
      <c r="N763" s="37">
        <f t="shared" si="13"/>
        <v>281665.60000000003</v>
      </c>
    </row>
    <row r="764" spans="1:14" ht="27">
      <c r="A764" s="36" t="s">
        <v>317</v>
      </c>
      <c r="B764" s="36"/>
      <c r="C764" s="35" t="s">
        <v>316</v>
      </c>
      <c r="D764" s="393">
        <v>269661.4</v>
      </c>
      <c r="E764" s="393">
        <v>269661.4</v>
      </c>
      <c r="F764" s="393">
        <v>207224</v>
      </c>
      <c r="G764" s="393">
        <v>14783</v>
      </c>
      <c r="H764" s="393">
        <v>0</v>
      </c>
      <c r="I764" s="393">
        <v>12004.2</v>
      </c>
      <c r="J764" s="393">
        <v>11851.2</v>
      </c>
      <c r="K764" s="393">
        <v>7936</v>
      </c>
      <c r="L764" s="393">
        <v>351.4</v>
      </c>
      <c r="M764" s="393">
        <v>153</v>
      </c>
      <c r="N764" s="34">
        <f t="shared" si="13"/>
        <v>281665.60000000003</v>
      </c>
    </row>
    <row r="765" spans="1:19" ht="27" customHeight="1">
      <c r="A765" s="33" t="s">
        <v>315</v>
      </c>
      <c r="B765" s="33" t="s">
        <v>266</v>
      </c>
      <c r="C765" s="32" t="s">
        <v>314</v>
      </c>
      <c r="D765" s="381">
        <v>269661.4</v>
      </c>
      <c r="E765" s="381">
        <v>269661.4</v>
      </c>
      <c r="F765" s="381">
        <v>207224</v>
      </c>
      <c r="G765" s="381">
        <v>14783</v>
      </c>
      <c r="H765" s="381">
        <v>0</v>
      </c>
      <c r="I765" s="381">
        <v>12004.2</v>
      </c>
      <c r="J765" s="381">
        <v>11851.2</v>
      </c>
      <c r="K765" s="381">
        <v>7936</v>
      </c>
      <c r="L765" s="381">
        <v>351.4</v>
      </c>
      <c r="M765" s="381">
        <v>153</v>
      </c>
      <c r="N765" s="31">
        <f t="shared" si="13"/>
        <v>281665.60000000003</v>
      </c>
      <c r="O765" s="30"/>
      <c r="P765" t="s">
        <v>314</v>
      </c>
    </row>
    <row r="766" spans="1:14" ht="29.25" customHeight="1">
      <c r="A766" s="39" t="s">
        <v>313</v>
      </c>
      <c r="B766" s="36"/>
      <c r="C766" s="38" t="s">
        <v>312</v>
      </c>
      <c r="D766" s="373">
        <v>276370.6</v>
      </c>
      <c r="E766" s="373">
        <v>276370.6</v>
      </c>
      <c r="F766" s="373">
        <v>214741</v>
      </c>
      <c r="G766" s="373">
        <v>12287.5</v>
      </c>
      <c r="H766" s="373">
        <v>0</v>
      </c>
      <c r="I766" s="373">
        <v>4095.2</v>
      </c>
      <c r="J766" s="373">
        <v>3988.2</v>
      </c>
      <c r="K766" s="373">
        <v>2513.8</v>
      </c>
      <c r="L766" s="373">
        <v>271.2</v>
      </c>
      <c r="M766" s="373">
        <v>107</v>
      </c>
      <c r="N766" s="37">
        <f t="shared" si="13"/>
        <v>280465.8</v>
      </c>
    </row>
    <row r="767" spans="1:14" ht="27.75" customHeight="1">
      <c r="A767" s="36" t="s">
        <v>311</v>
      </c>
      <c r="B767" s="36"/>
      <c r="C767" s="35" t="s">
        <v>310</v>
      </c>
      <c r="D767" s="393">
        <v>276370.6</v>
      </c>
      <c r="E767" s="393">
        <v>276370.6</v>
      </c>
      <c r="F767" s="393">
        <v>214741</v>
      </c>
      <c r="G767" s="393">
        <v>12287.5</v>
      </c>
      <c r="H767" s="393">
        <v>0</v>
      </c>
      <c r="I767" s="393">
        <v>4095.2</v>
      </c>
      <c r="J767" s="393">
        <v>3988.2</v>
      </c>
      <c r="K767" s="393">
        <v>2513.8</v>
      </c>
      <c r="L767" s="393">
        <v>271.2</v>
      </c>
      <c r="M767" s="393">
        <v>107</v>
      </c>
      <c r="N767" s="34">
        <f t="shared" si="13"/>
        <v>280465.8</v>
      </c>
    </row>
    <row r="768" spans="1:19" ht="27.75" customHeight="1">
      <c r="A768" s="33" t="s">
        <v>309</v>
      </c>
      <c r="B768" s="33" t="s">
        <v>266</v>
      </c>
      <c r="C768" s="32" t="s">
        <v>308</v>
      </c>
      <c r="D768" s="381">
        <v>276370.6</v>
      </c>
      <c r="E768" s="381">
        <v>276370.6</v>
      </c>
      <c r="F768" s="381">
        <v>214741</v>
      </c>
      <c r="G768" s="381">
        <v>12287.5</v>
      </c>
      <c r="H768" s="381">
        <v>0</v>
      </c>
      <c r="I768" s="381">
        <v>4095.2</v>
      </c>
      <c r="J768" s="381">
        <v>3988.2</v>
      </c>
      <c r="K768" s="381">
        <v>2513.8</v>
      </c>
      <c r="L768" s="381">
        <v>271.2</v>
      </c>
      <c r="M768" s="381">
        <v>107</v>
      </c>
      <c r="N768" s="31">
        <f t="shared" si="13"/>
        <v>280465.8</v>
      </c>
      <c r="O768" s="30"/>
      <c r="P768" t="s">
        <v>308</v>
      </c>
    </row>
    <row r="769" spans="1:14" ht="29.25" customHeight="1">
      <c r="A769" s="39" t="s">
        <v>307</v>
      </c>
      <c r="B769" s="36"/>
      <c r="C769" s="38" t="s">
        <v>306</v>
      </c>
      <c r="D769" s="373">
        <v>277227</v>
      </c>
      <c r="E769" s="373">
        <v>277227</v>
      </c>
      <c r="F769" s="373">
        <v>213806.9</v>
      </c>
      <c r="G769" s="373">
        <v>13633.7</v>
      </c>
      <c r="H769" s="373">
        <v>0</v>
      </c>
      <c r="I769" s="373">
        <v>11209.1</v>
      </c>
      <c r="J769" s="373">
        <v>10468.4</v>
      </c>
      <c r="K769" s="373">
        <v>6422.8</v>
      </c>
      <c r="L769" s="373">
        <v>283.8</v>
      </c>
      <c r="M769" s="373">
        <v>740.7</v>
      </c>
      <c r="N769" s="37">
        <f t="shared" si="13"/>
        <v>288436.1</v>
      </c>
    </row>
    <row r="770" spans="1:14" ht="28.5" customHeight="1">
      <c r="A770" s="36" t="s">
        <v>305</v>
      </c>
      <c r="B770" s="36"/>
      <c r="C770" s="35" t="s">
        <v>304</v>
      </c>
      <c r="D770" s="393">
        <v>277227</v>
      </c>
      <c r="E770" s="393">
        <v>277227</v>
      </c>
      <c r="F770" s="393">
        <v>213806.9</v>
      </c>
      <c r="G770" s="393">
        <v>13633.7</v>
      </c>
      <c r="H770" s="393">
        <v>0</v>
      </c>
      <c r="I770" s="393">
        <v>11209.1</v>
      </c>
      <c r="J770" s="393">
        <v>10468.4</v>
      </c>
      <c r="K770" s="393">
        <v>6422.8</v>
      </c>
      <c r="L770" s="393">
        <v>283.8</v>
      </c>
      <c r="M770" s="393">
        <v>740.7</v>
      </c>
      <c r="N770" s="34">
        <f t="shared" si="13"/>
        <v>288436.1</v>
      </c>
    </row>
    <row r="771" spans="1:19" ht="30" customHeight="1">
      <c r="A771" s="33" t="s">
        <v>303</v>
      </c>
      <c r="B771" s="33" t="s">
        <v>266</v>
      </c>
      <c r="C771" s="32" t="s">
        <v>302</v>
      </c>
      <c r="D771" s="381">
        <v>277227</v>
      </c>
      <c r="E771" s="381">
        <v>277227</v>
      </c>
      <c r="F771" s="381">
        <v>213806.9</v>
      </c>
      <c r="G771" s="381">
        <v>13633.7</v>
      </c>
      <c r="H771" s="381">
        <v>0</v>
      </c>
      <c r="I771" s="381">
        <v>11209.1</v>
      </c>
      <c r="J771" s="381">
        <v>10468.4</v>
      </c>
      <c r="K771" s="381">
        <v>6422.8</v>
      </c>
      <c r="L771" s="381">
        <v>283.8</v>
      </c>
      <c r="M771" s="381">
        <v>740.7</v>
      </c>
      <c r="N771" s="31">
        <f t="shared" si="13"/>
        <v>288436.1</v>
      </c>
      <c r="O771" s="30"/>
      <c r="P771" t="s">
        <v>302</v>
      </c>
    </row>
    <row r="772" spans="1:14" ht="30.75" customHeight="1">
      <c r="A772" s="39" t="s">
        <v>301</v>
      </c>
      <c r="B772" s="36"/>
      <c r="C772" s="38" t="s">
        <v>300</v>
      </c>
      <c r="D772" s="373">
        <v>445857.4</v>
      </c>
      <c r="E772" s="373">
        <v>445857.4</v>
      </c>
      <c r="F772" s="373">
        <v>343192.1</v>
      </c>
      <c r="G772" s="373">
        <v>21099.2</v>
      </c>
      <c r="H772" s="373">
        <v>0</v>
      </c>
      <c r="I772" s="373">
        <v>12855.5</v>
      </c>
      <c r="J772" s="373">
        <v>11607.9</v>
      </c>
      <c r="K772" s="373">
        <v>7815</v>
      </c>
      <c r="L772" s="373">
        <v>66.9</v>
      </c>
      <c r="M772" s="373">
        <v>1247.6</v>
      </c>
      <c r="N772" s="37">
        <f t="shared" si="13"/>
        <v>458712.9</v>
      </c>
    </row>
    <row r="773" spans="1:14" ht="27">
      <c r="A773" s="36" t="s">
        <v>299</v>
      </c>
      <c r="B773" s="36"/>
      <c r="C773" s="35" t="s">
        <v>298</v>
      </c>
      <c r="D773" s="393">
        <v>445857.4</v>
      </c>
      <c r="E773" s="393">
        <v>445857.4</v>
      </c>
      <c r="F773" s="393">
        <v>343192.1</v>
      </c>
      <c r="G773" s="393">
        <v>21099.2</v>
      </c>
      <c r="H773" s="393">
        <v>0</v>
      </c>
      <c r="I773" s="393">
        <v>12855.5</v>
      </c>
      <c r="J773" s="393">
        <v>11607.9</v>
      </c>
      <c r="K773" s="393">
        <v>7815</v>
      </c>
      <c r="L773" s="393">
        <v>66.9</v>
      </c>
      <c r="M773" s="393">
        <v>1247.6</v>
      </c>
      <c r="N773" s="34">
        <f t="shared" si="13"/>
        <v>458712.9</v>
      </c>
    </row>
    <row r="774" spans="1:19" ht="29.25" customHeight="1">
      <c r="A774" s="33" t="s">
        <v>297</v>
      </c>
      <c r="B774" s="33" t="s">
        <v>266</v>
      </c>
      <c r="C774" s="32" t="s">
        <v>296</v>
      </c>
      <c r="D774" s="381">
        <v>445857.4</v>
      </c>
      <c r="E774" s="381">
        <v>445857.4</v>
      </c>
      <c r="F774" s="381">
        <v>343192.1</v>
      </c>
      <c r="G774" s="381">
        <v>21099.2</v>
      </c>
      <c r="H774" s="381">
        <v>0</v>
      </c>
      <c r="I774" s="381">
        <v>12855.5</v>
      </c>
      <c r="J774" s="381">
        <v>11607.9</v>
      </c>
      <c r="K774" s="381">
        <v>7815</v>
      </c>
      <c r="L774" s="381">
        <v>66.9</v>
      </c>
      <c r="M774" s="381">
        <v>1247.6</v>
      </c>
      <c r="N774" s="31">
        <f t="shared" si="13"/>
        <v>458712.9</v>
      </c>
      <c r="O774" s="30"/>
      <c r="P774" t="s">
        <v>296</v>
      </c>
    </row>
    <row r="775" spans="1:14" ht="27" customHeight="1">
      <c r="A775" s="39" t="s">
        <v>295</v>
      </c>
      <c r="B775" s="36"/>
      <c r="C775" s="38" t="s">
        <v>294</v>
      </c>
      <c r="D775" s="373">
        <v>262599.1</v>
      </c>
      <c r="E775" s="373">
        <v>262599.1</v>
      </c>
      <c r="F775" s="373">
        <v>201572.8</v>
      </c>
      <c r="G775" s="373">
        <v>14423.2</v>
      </c>
      <c r="H775" s="373">
        <v>0</v>
      </c>
      <c r="I775" s="373">
        <v>613.8</v>
      </c>
      <c r="J775" s="373">
        <v>613.8</v>
      </c>
      <c r="K775" s="373">
        <v>109.8</v>
      </c>
      <c r="L775" s="373">
        <v>87</v>
      </c>
      <c r="M775" s="373">
        <v>0</v>
      </c>
      <c r="N775" s="37">
        <f t="shared" si="13"/>
        <v>263212.89999999997</v>
      </c>
    </row>
    <row r="776" spans="1:14" ht="27">
      <c r="A776" s="36" t="s">
        <v>293</v>
      </c>
      <c r="B776" s="36"/>
      <c r="C776" s="35" t="s">
        <v>292</v>
      </c>
      <c r="D776" s="393">
        <v>262599.1</v>
      </c>
      <c r="E776" s="393">
        <v>262599.1</v>
      </c>
      <c r="F776" s="393">
        <v>201572.8</v>
      </c>
      <c r="G776" s="393">
        <v>14423.2</v>
      </c>
      <c r="H776" s="393">
        <v>0</v>
      </c>
      <c r="I776" s="393">
        <v>613.8</v>
      </c>
      <c r="J776" s="393">
        <v>613.8</v>
      </c>
      <c r="K776" s="393">
        <v>109.8</v>
      </c>
      <c r="L776" s="393">
        <v>87</v>
      </c>
      <c r="M776" s="393">
        <v>0</v>
      </c>
      <c r="N776" s="34">
        <f t="shared" si="13"/>
        <v>263212.89999999997</v>
      </c>
    </row>
    <row r="777" spans="1:19" ht="30" customHeight="1">
      <c r="A777" s="33" t="s">
        <v>291</v>
      </c>
      <c r="B777" s="33" t="s">
        <v>266</v>
      </c>
      <c r="C777" s="32" t="s">
        <v>290</v>
      </c>
      <c r="D777" s="381">
        <v>262599.1</v>
      </c>
      <c r="E777" s="381">
        <v>262599.1</v>
      </c>
      <c r="F777" s="381">
        <v>201572.8</v>
      </c>
      <c r="G777" s="381">
        <v>14423.2</v>
      </c>
      <c r="H777" s="381">
        <v>0</v>
      </c>
      <c r="I777" s="381">
        <v>613.8</v>
      </c>
      <c r="J777" s="381">
        <v>613.8</v>
      </c>
      <c r="K777" s="381">
        <v>109.8</v>
      </c>
      <c r="L777" s="381">
        <v>87</v>
      </c>
      <c r="M777" s="381">
        <v>0</v>
      </c>
      <c r="N777" s="31">
        <f t="shared" si="13"/>
        <v>263212.89999999997</v>
      </c>
      <c r="O777" s="30"/>
      <c r="P777" t="s">
        <v>290</v>
      </c>
    </row>
    <row r="778" spans="1:14" ht="25.5">
      <c r="A778" s="39" t="s">
        <v>289</v>
      </c>
      <c r="B778" s="36"/>
      <c r="C778" s="38" t="s">
        <v>288</v>
      </c>
      <c r="D778" s="373">
        <v>279561.7</v>
      </c>
      <c r="E778" s="373">
        <v>279561.7</v>
      </c>
      <c r="F778" s="373">
        <v>213554.6</v>
      </c>
      <c r="G778" s="373">
        <v>17000.1</v>
      </c>
      <c r="H778" s="373">
        <v>0</v>
      </c>
      <c r="I778" s="373">
        <v>1106.5</v>
      </c>
      <c r="J778" s="373">
        <v>889.2</v>
      </c>
      <c r="K778" s="373">
        <v>0</v>
      </c>
      <c r="L778" s="373">
        <v>200</v>
      </c>
      <c r="M778" s="373">
        <v>217.3</v>
      </c>
      <c r="N778" s="37">
        <f t="shared" si="13"/>
        <v>280668.2</v>
      </c>
    </row>
    <row r="779" spans="1:14" ht="27">
      <c r="A779" s="36" t="s">
        <v>287</v>
      </c>
      <c r="B779" s="36"/>
      <c r="C779" s="35" t="s">
        <v>286</v>
      </c>
      <c r="D779" s="393">
        <v>279561.7</v>
      </c>
      <c r="E779" s="393">
        <v>279561.7</v>
      </c>
      <c r="F779" s="393">
        <v>213554.6</v>
      </c>
      <c r="G779" s="393">
        <v>17000.1</v>
      </c>
      <c r="H779" s="393">
        <v>0</v>
      </c>
      <c r="I779" s="393">
        <v>1106.5</v>
      </c>
      <c r="J779" s="393">
        <v>889.2</v>
      </c>
      <c r="K779" s="393">
        <v>0</v>
      </c>
      <c r="L779" s="393">
        <v>200</v>
      </c>
      <c r="M779" s="393">
        <v>217.3</v>
      </c>
      <c r="N779" s="34">
        <f t="shared" si="13"/>
        <v>280668.2</v>
      </c>
    </row>
    <row r="780" spans="1:19" ht="25.5">
      <c r="A780" s="33" t="s">
        <v>285</v>
      </c>
      <c r="B780" s="33" t="s">
        <v>266</v>
      </c>
      <c r="C780" s="32" t="s">
        <v>284</v>
      </c>
      <c r="D780" s="381">
        <v>279561.7</v>
      </c>
      <c r="E780" s="381">
        <v>279561.7</v>
      </c>
      <c r="F780" s="381">
        <v>213554.6</v>
      </c>
      <c r="G780" s="381">
        <v>17000.1</v>
      </c>
      <c r="H780" s="381">
        <v>0</v>
      </c>
      <c r="I780" s="381">
        <v>1106.5</v>
      </c>
      <c r="J780" s="381">
        <v>889.2</v>
      </c>
      <c r="K780" s="381">
        <v>0</v>
      </c>
      <c r="L780" s="381">
        <v>200</v>
      </c>
      <c r="M780" s="381">
        <v>217.3</v>
      </c>
      <c r="N780" s="31">
        <f t="shared" si="13"/>
        <v>280668.2</v>
      </c>
      <c r="O780" s="30"/>
      <c r="P780" t="s">
        <v>284</v>
      </c>
    </row>
    <row r="781" spans="1:14" ht="25.5">
      <c r="A781" s="39" t="s">
        <v>283</v>
      </c>
      <c r="B781" s="36"/>
      <c r="C781" s="38" t="s">
        <v>282</v>
      </c>
      <c r="D781" s="373">
        <v>295839.3</v>
      </c>
      <c r="E781" s="373">
        <v>295839.3</v>
      </c>
      <c r="F781" s="373">
        <v>223099.6</v>
      </c>
      <c r="G781" s="373">
        <v>20735.4</v>
      </c>
      <c r="H781" s="373">
        <v>0</v>
      </c>
      <c r="I781" s="373">
        <v>2622.6</v>
      </c>
      <c r="J781" s="373">
        <v>2595.6</v>
      </c>
      <c r="K781" s="373">
        <v>1675.9</v>
      </c>
      <c r="L781" s="373">
        <v>154.4</v>
      </c>
      <c r="M781" s="373">
        <v>27</v>
      </c>
      <c r="N781" s="37">
        <f t="shared" si="13"/>
        <v>298461.89999999997</v>
      </c>
    </row>
    <row r="782" spans="1:14" ht="27">
      <c r="A782" s="36" t="s">
        <v>281</v>
      </c>
      <c r="B782" s="36"/>
      <c r="C782" s="35" t="s">
        <v>280</v>
      </c>
      <c r="D782" s="393">
        <v>295839.3</v>
      </c>
      <c r="E782" s="393">
        <v>295839.3</v>
      </c>
      <c r="F782" s="393">
        <v>223099.6</v>
      </c>
      <c r="G782" s="393">
        <v>20735.4</v>
      </c>
      <c r="H782" s="393">
        <v>0</v>
      </c>
      <c r="I782" s="393">
        <v>2622.6</v>
      </c>
      <c r="J782" s="393">
        <v>2595.6</v>
      </c>
      <c r="K782" s="393">
        <v>1675.9</v>
      </c>
      <c r="L782" s="393">
        <v>154.4</v>
      </c>
      <c r="M782" s="393">
        <v>27</v>
      </c>
      <c r="N782" s="34">
        <f t="shared" si="13"/>
        <v>298461.89999999997</v>
      </c>
    </row>
    <row r="783" spans="1:19" ht="25.5">
      <c r="A783" s="33" t="s">
        <v>279</v>
      </c>
      <c r="B783" s="33" t="s">
        <v>266</v>
      </c>
      <c r="C783" s="32" t="s">
        <v>278</v>
      </c>
      <c r="D783" s="381">
        <v>295839.3</v>
      </c>
      <c r="E783" s="381">
        <v>295839.3</v>
      </c>
      <c r="F783" s="381">
        <v>223099.6</v>
      </c>
      <c r="G783" s="381">
        <v>20735.4</v>
      </c>
      <c r="H783" s="381">
        <v>0</v>
      </c>
      <c r="I783" s="381">
        <v>2622.6</v>
      </c>
      <c r="J783" s="381">
        <v>2595.6</v>
      </c>
      <c r="K783" s="381">
        <v>1675.9</v>
      </c>
      <c r="L783" s="381">
        <v>154.4</v>
      </c>
      <c r="M783" s="381">
        <v>27</v>
      </c>
      <c r="N783" s="31">
        <f t="shared" si="13"/>
        <v>298461.89999999997</v>
      </c>
      <c r="O783" s="30"/>
      <c r="P783" t="s">
        <v>278</v>
      </c>
    </row>
    <row r="784" spans="1:14" ht="28.5" customHeight="1">
      <c r="A784" s="39" t="s">
        <v>277</v>
      </c>
      <c r="B784" s="36"/>
      <c r="C784" s="38" t="s">
        <v>276</v>
      </c>
      <c r="D784" s="373">
        <v>203013.4</v>
      </c>
      <c r="E784" s="373">
        <v>203013.4</v>
      </c>
      <c r="F784" s="373">
        <v>156316.9</v>
      </c>
      <c r="G784" s="373">
        <v>10406</v>
      </c>
      <c r="H784" s="373">
        <v>0</v>
      </c>
      <c r="I784" s="373">
        <v>8873.3</v>
      </c>
      <c r="J784" s="373">
        <v>8793.3</v>
      </c>
      <c r="K784" s="373">
        <v>6095.7</v>
      </c>
      <c r="L784" s="373">
        <v>291.5</v>
      </c>
      <c r="M784" s="373">
        <v>80</v>
      </c>
      <c r="N784" s="37">
        <f t="shared" si="13"/>
        <v>211886.69999999998</v>
      </c>
    </row>
    <row r="785" spans="1:14" ht="27">
      <c r="A785" s="36" t="s">
        <v>275</v>
      </c>
      <c r="B785" s="36"/>
      <c r="C785" s="35" t="s">
        <v>274</v>
      </c>
      <c r="D785" s="393">
        <v>203013.4</v>
      </c>
      <c r="E785" s="393">
        <v>203013.4</v>
      </c>
      <c r="F785" s="393">
        <v>156316.9</v>
      </c>
      <c r="G785" s="393">
        <v>10406</v>
      </c>
      <c r="H785" s="393">
        <v>0</v>
      </c>
      <c r="I785" s="393">
        <v>8873.3</v>
      </c>
      <c r="J785" s="393">
        <v>8793.3</v>
      </c>
      <c r="K785" s="393">
        <v>6095.7</v>
      </c>
      <c r="L785" s="393">
        <v>291.5</v>
      </c>
      <c r="M785" s="393">
        <v>80</v>
      </c>
      <c r="N785" s="34">
        <f t="shared" si="13"/>
        <v>211886.69999999998</v>
      </c>
    </row>
    <row r="786" spans="1:19" ht="25.5">
      <c r="A786" s="33" t="s">
        <v>273</v>
      </c>
      <c r="B786" s="33" t="s">
        <v>266</v>
      </c>
      <c r="C786" s="32" t="s">
        <v>272</v>
      </c>
      <c r="D786" s="381">
        <v>203013.4</v>
      </c>
      <c r="E786" s="381">
        <v>203013.4</v>
      </c>
      <c r="F786" s="381">
        <v>156316.9</v>
      </c>
      <c r="G786" s="381">
        <v>10406</v>
      </c>
      <c r="H786" s="381">
        <v>0</v>
      </c>
      <c r="I786" s="381">
        <v>8873.3</v>
      </c>
      <c r="J786" s="381">
        <v>8793.3</v>
      </c>
      <c r="K786" s="381">
        <v>6095.7</v>
      </c>
      <c r="L786" s="381">
        <v>291.5</v>
      </c>
      <c r="M786" s="381">
        <v>80</v>
      </c>
      <c r="N786" s="31">
        <f t="shared" si="13"/>
        <v>211886.69999999998</v>
      </c>
      <c r="O786" s="30"/>
      <c r="P786" t="s">
        <v>272</v>
      </c>
    </row>
    <row r="787" spans="1:14" ht="25.5">
      <c r="A787" s="39" t="s">
        <v>271</v>
      </c>
      <c r="B787" s="36"/>
      <c r="C787" s="38" t="s">
        <v>270</v>
      </c>
      <c r="D787" s="373">
        <v>301295.6</v>
      </c>
      <c r="E787" s="373">
        <v>301295.6</v>
      </c>
      <c r="F787" s="373">
        <v>227393.8</v>
      </c>
      <c r="G787" s="373">
        <v>20902.4</v>
      </c>
      <c r="H787" s="373">
        <v>0</v>
      </c>
      <c r="I787" s="373">
        <v>31581</v>
      </c>
      <c r="J787" s="373">
        <v>28981</v>
      </c>
      <c r="K787" s="373">
        <v>17766</v>
      </c>
      <c r="L787" s="373">
        <v>1100</v>
      </c>
      <c r="M787" s="373">
        <v>2600</v>
      </c>
      <c r="N787" s="37">
        <f t="shared" si="13"/>
        <v>332876.6</v>
      </c>
    </row>
    <row r="788" spans="1:14" ht="27">
      <c r="A788" s="36" t="s">
        <v>269</v>
      </c>
      <c r="B788" s="36"/>
      <c r="C788" s="35" t="s">
        <v>268</v>
      </c>
      <c r="D788" s="393">
        <v>301295.6</v>
      </c>
      <c r="E788" s="393">
        <v>301295.6</v>
      </c>
      <c r="F788" s="393">
        <v>227393.8</v>
      </c>
      <c r="G788" s="393">
        <v>20902.4</v>
      </c>
      <c r="H788" s="393">
        <v>0</v>
      </c>
      <c r="I788" s="393">
        <v>31581</v>
      </c>
      <c r="J788" s="393">
        <v>28981</v>
      </c>
      <c r="K788" s="393">
        <v>17766</v>
      </c>
      <c r="L788" s="393">
        <v>1100</v>
      </c>
      <c r="M788" s="393">
        <v>2600</v>
      </c>
      <c r="N788" s="34">
        <f t="shared" si="13"/>
        <v>332876.6</v>
      </c>
    </row>
    <row r="789" spans="1:19" ht="25.5">
      <c r="A789" s="33" t="s">
        <v>267</v>
      </c>
      <c r="B789" s="33" t="s">
        <v>266</v>
      </c>
      <c r="C789" s="32" t="s">
        <v>265</v>
      </c>
      <c r="D789" s="381">
        <v>301295.6</v>
      </c>
      <c r="E789" s="381">
        <v>301295.6</v>
      </c>
      <c r="F789" s="381">
        <v>227393.8</v>
      </c>
      <c r="G789" s="381">
        <v>20902.4</v>
      </c>
      <c r="H789" s="381">
        <v>0</v>
      </c>
      <c r="I789" s="381">
        <v>31581</v>
      </c>
      <c r="J789" s="381">
        <v>28981</v>
      </c>
      <c r="K789" s="381">
        <v>17766</v>
      </c>
      <c r="L789" s="381">
        <v>1100</v>
      </c>
      <c r="M789" s="381">
        <v>2600</v>
      </c>
      <c r="N789" s="31">
        <f t="shared" si="13"/>
        <v>332876.6</v>
      </c>
      <c r="O789" s="30"/>
      <c r="P789" t="s">
        <v>265</v>
      </c>
    </row>
    <row r="790" spans="1:14" ht="32.25" customHeight="1">
      <c r="A790" s="39" t="s">
        <v>264</v>
      </c>
      <c r="B790" s="36"/>
      <c r="C790" s="38" t="s">
        <v>263</v>
      </c>
      <c r="D790" s="373">
        <v>61408.2</v>
      </c>
      <c r="E790" s="373">
        <v>61131</v>
      </c>
      <c r="F790" s="373">
        <v>40339.2</v>
      </c>
      <c r="G790" s="373">
        <v>962.5</v>
      </c>
      <c r="H790" s="373">
        <v>277.2</v>
      </c>
      <c r="I790" s="373">
        <v>1150</v>
      </c>
      <c r="J790" s="373">
        <v>1150</v>
      </c>
      <c r="K790" s="373">
        <v>0</v>
      </c>
      <c r="L790" s="373">
        <v>827.5</v>
      </c>
      <c r="M790" s="373">
        <v>0</v>
      </c>
      <c r="N790" s="37">
        <f t="shared" si="13"/>
        <v>62558.2</v>
      </c>
    </row>
    <row r="791" spans="1:14" ht="27">
      <c r="A791" s="36" t="s">
        <v>262</v>
      </c>
      <c r="B791" s="36"/>
      <c r="C791" s="35" t="s">
        <v>261</v>
      </c>
      <c r="D791" s="393">
        <v>61408.2</v>
      </c>
      <c r="E791" s="393">
        <v>61131</v>
      </c>
      <c r="F791" s="393">
        <v>40339.2</v>
      </c>
      <c r="G791" s="393">
        <v>962.5</v>
      </c>
      <c r="H791" s="393">
        <v>277.2</v>
      </c>
      <c r="I791" s="393">
        <v>1150</v>
      </c>
      <c r="J791" s="393">
        <v>1150</v>
      </c>
      <c r="K791" s="393">
        <v>0</v>
      </c>
      <c r="L791" s="393">
        <v>827.5</v>
      </c>
      <c r="M791" s="393">
        <v>0</v>
      </c>
      <c r="N791" s="34">
        <f t="shared" si="13"/>
        <v>62558.2</v>
      </c>
    </row>
    <row r="792" spans="1:19" ht="33" customHeight="1">
      <c r="A792" s="33" t="s">
        <v>260</v>
      </c>
      <c r="B792" s="33" t="s">
        <v>259</v>
      </c>
      <c r="C792" s="32" t="s">
        <v>258</v>
      </c>
      <c r="D792" s="381">
        <v>61408.2</v>
      </c>
      <c r="E792" s="381">
        <v>61131</v>
      </c>
      <c r="F792" s="381">
        <v>40339.2</v>
      </c>
      <c r="G792" s="381">
        <v>962.5</v>
      </c>
      <c r="H792" s="381">
        <v>277.2</v>
      </c>
      <c r="I792" s="381">
        <v>1150</v>
      </c>
      <c r="J792" s="381">
        <v>1150</v>
      </c>
      <c r="K792" s="381">
        <v>0</v>
      </c>
      <c r="L792" s="381">
        <v>827.5</v>
      </c>
      <c r="M792" s="381">
        <v>0</v>
      </c>
      <c r="N792" s="31">
        <f t="shared" si="13"/>
        <v>62558.2</v>
      </c>
      <c r="O792" s="30"/>
      <c r="P792" t="s">
        <v>258</v>
      </c>
    </row>
    <row r="793" spans="1:14" ht="13.5">
      <c r="A793" s="29"/>
      <c r="B793" s="28"/>
      <c r="C793" s="27" t="s">
        <v>257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f t="shared" si="13"/>
        <v>0</v>
      </c>
    </row>
  </sheetData>
  <sheetProtection/>
  <mergeCells count="16">
    <mergeCell ref="H6:H7"/>
    <mergeCell ref="J6:J7"/>
    <mergeCell ref="M6:M7"/>
    <mergeCell ref="A3:N3"/>
    <mergeCell ref="C5:C7"/>
    <mergeCell ref="I6:I7"/>
    <mergeCell ref="K2:N2"/>
    <mergeCell ref="I5:M5"/>
    <mergeCell ref="A5:A7"/>
    <mergeCell ref="D6:D7"/>
    <mergeCell ref="F6:G6"/>
    <mergeCell ref="N5:N7"/>
    <mergeCell ref="B5:B7"/>
    <mergeCell ref="K6:L6"/>
    <mergeCell ref="D5:H5"/>
    <mergeCell ref="E6:E7"/>
  </mergeCells>
  <printOptions horizontalCentered="1"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73" r:id="rId1"/>
  <headerFooter alignWithMargins="0">
    <oddFooter>&amp;R&amp;P</oddFooter>
    <firstFooter>&amp;R&amp;P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9.16015625" defaultRowHeight="12.75"/>
  <cols>
    <col min="1" max="1" width="13.5" style="58" customWidth="1"/>
    <col min="2" max="2" width="14.5" style="58" customWidth="1"/>
    <col min="3" max="3" width="40.83203125" style="58" customWidth="1"/>
    <col min="4" max="4" width="15.16015625" style="58" customWidth="1"/>
    <col min="5" max="6" width="15.5" style="58" customWidth="1"/>
    <col min="7" max="7" width="14.66015625" style="58" customWidth="1"/>
    <col min="8" max="8" width="14.16015625" style="58" customWidth="1"/>
    <col min="9" max="9" width="15.33203125" style="58" customWidth="1"/>
    <col min="10" max="10" width="15" style="58" customWidth="1"/>
    <col min="11" max="11" width="14.83203125" style="58" customWidth="1"/>
    <col min="12" max="12" width="13.66015625" style="58" customWidth="1"/>
    <col min="13" max="15" width="0" style="58" hidden="1" customWidth="1"/>
    <col min="16" max="16" width="12.33203125" style="58" hidden="1" customWidth="1"/>
    <col min="17" max="16384" width="9.16015625" style="58" customWidth="1"/>
  </cols>
  <sheetData>
    <row r="1" ht="12.75">
      <c r="A1" s="58" t="s">
        <v>5339</v>
      </c>
    </row>
    <row r="2" spans="1:12" ht="61.5" customHeight="1">
      <c r="A2" s="59"/>
      <c r="B2" s="59"/>
      <c r="C2" s="76"/>
      <c r="D2" s="76"/>
      <c r="E2" s="76"/>
      <c r="F2" s="76"/>
      <c r="G2" s="76"/>
      <c r="H2" s="76"/>
      <c r="I2" s="442" t="s">
        <v>1949</v>
      </c>
      <c r="J2" s="442"/>
      <c r="K2" s="442"/>
      <c r="L2" s="442"/>
    </row>
    <row r="3" spans="1:12" ht="12.75" customHeight="1">
      <c r="A3" s="449" t="s">
        <v>1948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6" ht="23.25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76"/>
      <c r="N4" s="76"/>
      <c r="O4" s="76"/>
      <c r="P4" s="76"/>
    </row>
    <row r="5" spans="1:16" ht="18.75">
      <c r="A5" s="80"/>
      <c r="B5" s="79"/>
      <c r="C5" s="78"/>
      <c r="D5" s="78"/>
      <c r="E5" s="78"/>
      <c r="F5" s="78"/>
      <c r="G5" s="78"/>
      <c r="H5" s="78"/>
      <c r="I5" s="78"/>
      <c r="J5" s="59"/>
      <c r="K5" s="59"/>
      <c r="L5" s="77"/>
      <c r="M5" s="76"/>
      <c r="N5" s="76"/>
      <c r="O5" s="76"/>
      <c r="P5" s="76"/>
    </row>
    <row r="6" spans="1:16" ht="18.75">
      <c r="A6" s="80"/>
      <c r="B6" s="79"/>
      <c r="C6" s="78"/>
      <c r="D6" s="78"/>
      <c r="E6" s="78"/>
      <c r="F6" s="78"/>
      <c r="G6" s="78"/>
      <c r="H6" s="78"/>
      <c r="I6" s="78"/>
      <c r="J6" s="59"/>
      <c r="K6" s="59"/>
      <c r="L6" s="77" t="s">
        <v>1859</v>
      </c>
      <c r="M6" s="76"/>
      <c r="N6" s="76"/>
      <c r="O6" s="76"/>
      <c r="P6" s="76"/>
    </row>
    <row r="7" spans="1:16" s="69" customFormat="1" ht="15.75">
      <c r="A7" s="441" t="s">
        <v>1858</v>
      </c>
      <c r="B7" s="448" t="s">
        <v>1857</v>
      </c>
      <c r="C7" s="447" t="s">
        <v>1856</v>
      </c>
      <c r="D7" s="443" t="s">
        <v>1947</v>
      </c>
      <c r="E7" s="443"/>
      <c r="F7" s="444"/>
      <c r="G7" s="445" t="s">
        <v>1946</v>
      </c>
      <c r="H7" s="443"/>
      <c r="I7" s="443"/>
      <c r="J7" s="446" t="s">
        <v>5267</v>
      </c>
      <c r="K7" s="446"/>
      <c r="L7" s="446"/>
      <c r="M7" s="71"/>
      <c r="N7" s="71"/>
      <c r="O7" s="71"/>
      <c r="P7" s="71"/>
    </row>
    <row r="8" spans="1:16" s="69" customFormat="1" ht="66.75" customHeight="1">
      <c r="A8" s="441"/>
      <c r="B8" s="448"/>
      <c r="C8" s="447"/>
      <c r="D8" s="75" t="s">
        <v>250</v>
      </c>
      <c r="E8" s="74" t="s">
        <v>249</v>
      </c>
      <c r="F8" s="73" t="s">
        <v>1855</v>
      </c>
      <c r="G8" s="74" t="s">
        <v>250</v>
      </c>
      <c r="H8" s="74" t="s">
        <v>249</v>
      </c>
      <c r="I8" s="73" t="s">
        <v>1855</v>
      </c>
      <c r="J8" s="72" t="s">
        <v>250</v>
      </c>
      <c r="K8" s="72" t="s">
        <v>249</v>
      </c>
      <c r="L8" s="72" t="s">
        <v>1855</v>
      </c>
      <c r="M8" s="71"/>
      <c r="N8" s="71"/>
      <c r="O8" s="71"/>
      <c r="P8" s="71"/>
    </row>
    <row r="9" spans="1:12" s="69" customFormat="1" ht="12.75">
      <c r="A9" s="70"/>
      <c r="B9" s="70"/>
      <c r="C9" s="340" t="s">
        <v>5268</v>
      </c>
      <c r="D9" s="404">
        <v>1666381</v>
      </c>
      <c r="E9" s="404">
        <v>13534425.999999998</v>
      </c>
      <c r="F9" s="404">
        <f>D9+E9</f>
        <v>15200806.999999998</v>
      </c>
      <c r="G9" s="404">
        <v>-6843480.7</v>
      </c>
      <c r="H9" s="404">
        <v>-543066.7</v>
      </c>
      <c r="I9" s="404">
        <f>G9+H9</f>
        <v>-7386547.4</v>
      </c>
      <c r="J9" s="404">
        <f>D9+G9</f>
        <v>-5177099.7</v>
      </c>
      <c r="K9" s="404">
        <f>E9+H9</f>
        <v>12991359.299999999</v>
      </c>
      <c r="L9" s="404">
        <f>J9+K9</f>
        <v>7814259.599999999</v>
      </c>
    </row>
    <row r="10" spans="1:12" ht="38.25">
      <c r="A10" s="68" t="s">
        <v>1655</v>
      </c>
      <c r="B10" s="65"/>
      <c r="C10" s="67" t="s">
        <v>1654</v>
      </c>
      <c r="D10" s="66">
        <v>0</v>
      </c>
      <c r="E10" s="66">
        <v>71773</v>
      </c>
      <c r="F10" s="66">
        <f aca="true" t="shared" si="0" ref="F10:F42">D10+E10</f>
        <v>71773</v>
      </c>
      <c r="G10" s="66">
        <v>-196770.6</v>
      </c>
      <c r="H10" s="66">
        <v>-172618.1</v>
      </c>
      <c r="I10" s="66">
        <f aca="true" t="shared" si="1" ref="I10:I42">G10+H10</f>
        <v>-369388.7</v>
      </c>
      <c r="J10" s="66">
        <f aca="true" t="shared" si="2" ref="J10:J19">D10+G10</f>
        <v>-196770.6</v>
      </c>
      <c r="K10" s="66">
        <f aca="true" t="shared" si="3" ref="K10:K42">E10+H10</f>
        <v>-100845.1</v>
      </c>
      <c r="L10" s="66">
        <f aca="true" t="shared" si="4" ref="L10:L42">J10+K10</f>
        <v>-297615.7</v>
      </c>
    </row>
    <row r="11" spans="1:16" ht="40.5">
      <c r="A11" s="65" t="s">
        <v>1653</v>
      </c>
      <c r="B11" s="65"/>
      <c r="C11" s="64" t="s">
        <v>1652</v>
      </c>
      <c r="D11" s="63">
        <v>0</v>
      </c>
      <c r="E11" s="63">
        <v>71773</v>
      </c>
      <c r="F11" s="63">
        <f t="shared" si="0"/>
        <v>71773</v>
      </c>
      <c r="G11" s="63">
        <v>-196770.6</v>
      </c>
      <c r="H11" s="63">
        <v>-172618.1</v>
      </c>
      <c r="I11" s="63">
        <f t="shared" si="1"/>
        <v>-369388.7</v>
      </c>
      <c r="J11" s="63">
        <f t="shared" si="2"/>
        <v>-196770.6</v>
      </c>
      <c r="K11" s="63">
        <f t="shared" si="3"/>
        <v>-100845.1</v>
      </c>
      <c r="L11" s="63">
        <f t="shared" si="4"/>
        <v>-297615.7</v>
      </c>
      <c r="M11" s="58" t="s">
        <v>1652</v>
      </c>
      <c r="N11" s="58" t="s">
        <v>257</v>
      </c>
      <c r="O11" s="58" t="s">
        <v>257</v>
      </c>
      <c r="P11" s="58" t="s">
        <v>257</v>
      </c>
    </row>
    <row r="12" spans="1:16" ht="76.5">
      <c r="A12" s="62" t="s">
        <v>1945</v>
      </c>
      <c r="B12" s="62" t="s">
        <v>478</v>
      </c>
      <c r="C12" s="61" t="s">
        <v>1944</v>
      </c>
      <c r="D12" s="60">
        <v>0</v>
      </c>
      <c r="E12" s="60">
        <v>0</v>
      </c>
      <c r="F12" s="60">
        <f t="shared" si="0"/>
        <v>0</v>
      </c>
      <c r="G12" s="60">
        <v>0</v>
      </c>
      <c r="H12" s="60">
        <v>-89100</v>
      </c>
      <c r="I12" s="60">
        <f t="shared" si="1"/>
        <v>-89100</v>
      </c>
      <c r="J12" s="60">
        <f t="shared" si="2"/>
        <v>0</v>
      </c>
      <c r="K12" s="60">
        <f t="shared" si="3"/>
        <v>-89100</v>
      </c>
      <c r="L12" s="60">
        <f t="shared" si="4"/>
        <v>-89100</v>
      </c>
      <c r="M12" s="58" t="s">
        <v>1944</v>
      </c>
      <c r="N12" s="58" t="s">
        <v>257</v>
      </c>
      <c r="O12" s="58" t="s">
        <v>257</v>
      </c>
      <c r="P12" s="58" t="s">
        <v>257</v>
      </c>
    </row>
    <row r="13" spans="1:16" ht="51">
      <c r="A13" s="62" t="s">
        <v>1943</v>
      </c>
      <c r="B13" s="62" t="s">
        <v>478</v>
      </c>
      <c r="C13" s="61" t="s">
        <v>1942</v>
      </c>
      <c r="D13" s="60">
        <v>0</v>
      </c>
      <c r="E13" s="60">
        <v>0</v>
      </c>
      <c r="F13" s="60">
        <f t="shared" si="0"/>
        <v>0</v>
      </c>
      <c r="G13" s="60">
        <v>0</v>
      </c>
      <c r="H13" s="60">
        <v>-5000</v>
      </c>
      <c r="I13" s="60">
        <f t="shared" si="1"/>
        <v>-5000</v>
      </c>
      <c r="J13" s="60">
        <f t="shared" si="2"/>
        <v>0</v>
      </c>
      <c r="K13" s="60">
        <f t="shared" si="3"/>
        <v>-5000</v>
      </c>
      <c r="L13" s="60">
        <f t="shared" si="4"/>
        <v>-5000</v>
      </c>
      <c r="M13" s="58" t="s">
        <v>1942</v>
      </c>
      <c r="N13" s="58" t="s">
        <v>257</v>
      </c>
      <c r="O13" s="58" t="s">
        <v>257</v>
      </c>
      <c r="P13" s="58" t="s">
        <v>257</v>
      </c>
    </row>
    <row r="14" spans="1:16" ht="127.5">
      <c r="A14" s="62" t="s">
        <v>1941</v>
      </c>
      <c r="B14" s="62" t="s">
        <v>478</v>
      </c>
      <c r="C14" s="61" t="s">
        <v>5259</v>
      </c>
      <c r="D14" s="60">
        <v>0</v>
      </c>
      <c r="E14" s="60">
        <v>0</v>
      </c>
      <c r="F14" s="60">
        <f t="shared" si="0"/>
        <v>0</v>
      </c>
      <c r="G14" s="60">
        <v>0</v>
      </c>
      <c r="H14" s="60">
        <v>-4773</v>
      </c>
      <c r="I14" s="60">
        <f t="shared" si="1"/>
        <v>-4773</v>
      </c>
      <c r="J14" s="60">
        <f t="shared" si="2"/>
        <v>0</v>
      </c>
      <c r="K14" s="60">
        <f t="shared" si="3"/>
        <v>-4773</v>
      </c>
      <c r="L14" s="60">
        <f t="shared" si="4"/>
        <v>-4773</v>
      </c>
      <c r="M14" s="58" t="s">
        <v>1940</v>
      </c>
      <c r="N14" s="58" t="s">
        <v>1939</v>
      </c>
      <c r="O14" s="58" t="s">
        <v>257</v>
      </c>
      <c r="P14" s="58" t="s">
        <v>257</v>
      </c>
    </row>
    <row r="15" spans="1:16" ht="38.25">
      <c r="A15" s="62" t="s">
        <v>1938</v>
      </c>
      <c r="B15" s="62" t="s">
        <v>478</v>
      </c>
      <c r="C15" s="61" t="s">
        <v>1937</v>
      </c>
      <c r="D15" s="60">
        <v>0</v>
      </c>
      <c r="E15" s="60">
        <v>0</v>
      </c>
      <c r="F15" s="60">
        <f t="shared" si="0"/>
        <v>0</v>
      </c>
      <c r="G15" s="60">
        <v>0</v>
      </c>
      <c r="H15" s="60">
        <v>-67000</v>
      </c>
      <c r="I15" s="60">
        <f t="shared" si="1"/>
        <v>-67000</v>
      </c>
      <c r="J15" s="60">
        <f t="shared" si="2"/>
        <v>0</v>
      </c>
      <c r="K15" s="60">
        <f t="shared" si="3"/>
        <v>-67000</v>
      </c>
      <c r="L15" s="60">
        <f t="shared" si="4"/>
        <v>-67000</v>
      </c>
      <c r="M15" s="58" t="s">
        <v>1937</v>
      </c>
      <c r="N15" s="58" t="s">
        <v>257</v>
      </c>
      <c r="O15" s="58" t="s">
        <v>257</v>
      </c>
      <c r="P15" s="58" t="s">
        <v>257</v>
      </c>
    </row>
    <row r="16" spans="1:16" ht="25.5">
      <c r="A16" s="62" t="s">
        <v>1936</v>
      </c>
      <c r="B16" s="62" t="s">
        <v>478</v>
      </c>
      <c r="C16" s="61" t="s">
        <v>1935</v>
      </c>
      <c r="D16" s="60">
        <v>0</v>
      </c>
      <c r="E16" s="60">
        <v>67000</v>
      </c>
      <c r="F16" s="60">
        <f t="shared" si="0"/>
        <v>67000</v>
      </c>
      <c r="G16" s="60">
        <v>0</v>
      </c>
      <c r="H16" s="60">
        <v>0</v>
      </c>
      <c r="I16" s="60">
        <f t="shared" si="1"/>
        <v>0</v>
      </c>
      <c r="J16" s="60">
        <f t="shared" si="2"/>
        <v>0</v>
      </c>
      <c r="K16" s="60">
        <f t="shared" si="3"/>
        <v>67000</v>
      </c>
      <c r="L16" s="60">
        <f t="shared" si="4"/>
        <v>67000</v>
      </c>
      <c r="M16" s="58" t="s">
        <v>1935</v>
      </c>
      <c r="N16" s="58" t="s">
        <v>257</v>
      </c>
      <c r="O16" s="58" t="s">
        <v>257</v>
      </c>
      <c r="P16" s="58" t="s">
        <v>257</v>
      </c>
    </row>
    <row r="17" spans="1:16" ht="38.25">
      <c r="A17" s="62" t="s">
        <v>1934</v>
      </c>
      <c r="B17" s="62" t="s">
        <v>478</v>
      </c>
      <c r="C17" s="61" t="s">
        <v>1933</v>
      </c>
      <c r="D17" s="60">
        <v>0</v>
      </c>
      <c r="E17" s="60">
        <v>4773</v>
      </c>
      <c r="F17" s="60">
        <f t="shared" si="0"/>
        <v>4773</v>
      </c>
      <c r="G17" s="60">
        <v>0</v>
      </c>
      <c r="H17" s="60">
        <v>0</v>
      </c>
      <c r="I17" s="60">
        <f t="shared" si="1"/>
        <v>0</v>
      </c>
      <c r="J17" s="60">
        <f t="shared" si="2"/>
        <v>0</v>
      </c>
      <c r="K17" s="60">
        <f t="shared" si="3"/>
        <v>4773</v>
      </c>
      <c r="L17" s="60">
        <f t="shared" si="4"/>
        <v>4773</v>
      </c>
      <c r="M17" s="58" t="s">
        <v>1933</v>
      </c>
      <c r="N17" s="58" t="s">
        <v>257</v>
      </c>
      <c r="O17" s="58" t="s">
        <v>257</v>
      </c>
      <c r="P17" s="58" t="s">
        <v>257</v>
      </c>
    </row>
    <row r="18" spans="1:16" ht="102">
      <c r="A18" s="62" t="s">
        <v>1932</v>
      </c>
      <c r="B18" s="62" t="s">
        <v>608</v>
      </c>
      <c r="C18" s="61" t="s">
        <v>5260</v>
      </c>
      <c r="D18" s="60">
        <v>0</v>
      </c>
      <c r="E18" s="60">
        <v>0</v>
      </c>
      <c r="F18" s="60">
        <f t="shared" si="0"/>
        <v>0</v>
      </c>
      <c r="G18" s="60">
        <v>-196770.6</v>
      </c>
      <c r="H18" s="60">
        <v>-6745.1</v>
      </c>
      <c r="I18" s="60">
        <f t="shared" si="1"/>
        <v>-203515.7</v>
      </c>
      <c r="J18" s="60">
        <f t="shared" si="2"/>
        <v>-196770.6</v>
      </c>
      <c r="K18" s="60">
        <f t="shared" si="3"/>
        <v>-6745.1</v>
      </c>
      <c r="L18" s="60">
        <f t="shared" si="4"/>
        <v>-203515.7</v>
      </c>
      <c r="M18" s="58" t="s">
        <v>1931</v>
      </c>
      <c r="N18" s="58" t="s">
        <v>1930</v>
      </c>
      <c r="O18" s="58" t="s">
        <v>257</v>
      </c>
      <c r="P18" s="58" t="s">
        <v>257</v>
      </c>
    </row>
    <row r="19" spans="1:12" ht="25.5">
      <c r="A19" s="68" t="s">
        <v>1538</v>
      </c>
      <c r="B19" s="65"/>
      <c r="C19" s="420" t="s">
        <v>5354</v>
      </c>
      <c r="D19" s="370">
        <v>0</v>
      </c>
      <c r="E19" s="370">
        <v>0</v>
      </c>
      <c r="F19" s="370">
        <f>D19+E19</f>
        <v>0</v>
      </c>
      <c r="G19" s="370">
        <v>0</v>
      </c>
      <c r="H19" s="370">
        <v>0</v>
      </c>
      <c r="I19" s="370">
        <f>G19+H19</f>
        <v>0</v>
      </c>
      <c r="J19" s="370">
        <f t="shared" si="2"/>
        <v>0</v>
      </c>
      <c r="K19" s="370">
        <f>E19+H19</f>
        <v>0</v>
      </c>
      <c r="L19" s="370">
        <f>J19+K19</f>
        <v>0</v>
      </c>
    </row>
    <row r="20" spans="1:16" ht="27">
      <c r="A20" s="65" t="s">
        <v>1537</v>
      </c>
      <c r="B20" s="65"/>
      <c r="C20" s="421" t="s">
        <v>5355</v>
      </c>
      <c r="D20" s="400">
        <v>0</v>
      </c>
      <c r="E20" s="400">
        <v>0</v>
      </c>
      <c r="F20" s="400">
        <f>E20+D20</f>
        <v>0</v>
      </c>
      <c r="G20" s="400">
        <v>0</v>
      </c>
      <c r="H20" s="400">
        <v>0</v>
      </c>
      <c r="I20" s="400">
        <f>H20+G20</f>
        <v>0</v>
      </c>
      <c r="J20" s="400">
        <f>G20+D20</f>
        <v>0</v>
      </c>
      <c r="K20" s="400">
        <f>H20+E20</f>
        <v>0</v>
      </c>
      <c r="L20" s="400">
        <f>K20+J20</f>
        <v>0</v>
      </c>
      <c r="M20" s="58" t="s">
        <v>1536</v>
      </c>
      <c r="N20" s="58" t="s">
        <v>257</v>
      </c>
      <c r="O20" s="58" t="s">
        <v>257</v>
      </c>
      <c r="P20" s="58" t="s">
        <v>257</v>
      </c>
    </row>
    <row r="21" spans="1:16" ht="25.5">
      <c r="A21" s="62" t="s">
        <v>1929</v>
      </c>
      <c r="B21" s="62" t="s">
        <v>438</v>
      </c>
      <c r="C21" s="61" t="s">
        <v>1928</v>
      </c>
      <c r="D21" s="381">
        <v>0</v>
      </c>
      <c r="E21" s="381">
        <v>0</v>
      </c>
      <c r="F21" s="381">
        <f>D21+E21</f>
        <v>0</v>
      </c>
      <c r="G21" s="381">
        <v>0</v>
      </c>
      <c r="H21" s="381">
        <v>0</v>
      </c>
      <c r="I21" s="381">
        <f>G21+H21</f>
        <v>0</v>
      </c>
      <c r="J21" s="381">
        <f aca="true" t="shared" si="5" ref="J21:K24">D21+G21</f>
        <v>0</v>
      </c>
      <c r="K21" s="381">
        <f t="shared" si="5"/>
        <v>0</v>
      </c>
      <c r="L21" s="381">
        <f>J21+K21</f>
        <v>0</v>
      </c>
      <c r="M21" s="58" t="s">
        <v>1928</v>
      </c>
      <c r="N21" s="58" t="s">
        <v>257</v>
      </c>
      <c r="O21" s="58" t="s">
        <v>257</v>
      </c>
      <c r="P21" s="58" t="s">
        <v>257</v>
      </c>
    </row>
    <row r="22" spans="1:16" ht="51">
      <c r="A22" s="62" t="s">
        <v>1927</v>
      </c>
      <c r="B22" s="62" t="s">
        <v>438</v>
      </c>
      <c r="C22" s="61" t="s">
        <v>1926</v>
      </c>
      <c r="D22" s="381">
        <v>0</v>
      </c>
      <c r="E22" s="381">
        <v>0</v>
      </c>
      <c r="F22" s="381">
        <f>D22+E22</f>
        <v>0</v>
      </c>
      <c r="G22" s="381">
        <v>0</v>
      </c>
      <c r="H22" s="381">
        <v>0</v>
      </c>
      <c r="I22" s="381">
        <f>G22+H22</f>
        <v>0</v>
      </c>
      <c r="J22" s="381">
        <f t="shared" si="5"/>
        <v>0</v>
      </c>
      <c r="K22" s="381">
        <f t="shared" si="5"/>
        <v>0</v>
      </c>
      <c r="L22" s="381">
        <f>J22+K22</f>
        <v>0</v>
      </c>
      <c r="M22" s="58" t="s">
        <v>1926</v>
      </c>
      <c r="N22" s="58" t="s">
        <v>257</v>
      </c>
      <c r="O22" s="58" t="s">
        <v>257</v>
      </c>
      <c r="P22" s="58" t="s">
        <v>257</v>
      </c>
    </row>
    <row r="23" spans="1:16" ht="25.5">
      <c r="A23" s="62" t="s">
        <v>1925</v>
      </c>
      <c r="B23" s="62" t="s">
        <v>1068</v>
      </c>
      <c r="C23" s="61" t="s">
        <v>1924</v>
      </c>
      <c r="D23" s="381">
        <v>0</v>
      </c>
      <c r="E23" s="381">
        <v>0</v>
      </c>
      <c r="F23" s="381">
        <f>D23+E23</f>
        <v>0</v>
      </c>
      <c r="G23" s="381">
        <v>0</v>
      </c>
      <c r="H23" s="381">
        <v>0</v>
      </c>
      <c r="I23" s="381">
        <f>G23+H23</f>
        <v>0</v>
      </c>
      <c r="J23" s="381">
        <f t="shared" si="5"/>
        <v>0</v>
      </c>
      <c r="K23" s="381">
        <f t="shared" si="5"/>
        <v>0</v>
      </c>
      <c r="L23" s="381">
        <f>J23+K23</f>
        <v>0</v>
      </c>
      <c r="M23" s="58" t="s">
        <v>1924</v>
      </c>
      <c r="N23" s="58" t="s">
        <v>257</v>
      </c>
      <c r="O23" s="58" t="s">
        <v>257</v>
      </c>
      <c r="P23" s="58" t="s">
        <v>257</v>
      </c>
    </row>
    <row r="24" spans="1:12" ht="13.5">
      <c r="A24" s="68" t="s">
        <v>1471</v>
      </c>
      <c r="B24" s="65"/>
      <c r="C24" s="67" t="s">
        <v>1470</v>
      </c>
      <c r="D24" s="370">
        <v>2200</v>
      </c>
      <c r="E24" s="370">
        <v>2000</v>
      </c>
      <c r="F24" s="370">
        <f>D24+E24</f>
        <v>4200</v>
      </c>
      <c r="G24" s="370">
        <v>0</v>
      </c>
      <c r="H24" s="370">
        <v>-2000</v>
      </c>
      <c r="I24" s="370">
        <f>G24+H24</f>
        <v>-2000</v>
      </c>
      <c r="J24" s="370">
        <f t="shared" si="5"/>
        <v>2200</v>
      </c>
      <c r="K24" s="370">
        <f t="shared" si="5"/>
        <v>0</v>
      </c>
      <c r="L24" s="370">
        <f>J24+K24</f>
        <v>2200</v>
      </c>
    </row>
    <row r="25" spans="1:16" ht="27">
      <c r="A25" s="65" t="s">
        <v>1469</v>
      </c>
      <c r="B25" s="65"/>
      <c r="C25" s="64" t="s">
        <v>1468</v>
      </c>
      <c r="D25" s="399">
        <v>2200</v>
      </c>
      <c r="E25" s="399">
        <v>2000</v>
      </c>
      <c r="F25" s="399">
        <f>E25+D25</f>
        <v>4200</v>
      </c>
      <c r="G25" s="399">
        <v>0</v>
      </c>
      <c r="H25" s="399">
        <v>-2000</v>
      </c>
      <c r="I25" s="399">
        <f>H25+G25</f>
        <v>-2000</v>
      </c>
      <c r="J25" s="399">
        <f>G25+D25</f>
        <v>2200</v>
      </c>
      <c r="K25" s="399">
        <f>H25+E25</f>
        <v>0</v>
      </c>
      <c r="L25" s="399">
        <f>K25+J25</f>
        <v>2200</v>
      </c>
      <c r="M25" s="58" t="s">
        <v>1468</v>
      </c>
      <c r="N25" s="58" t="s">
        <v>257</v>
      </c>
      <c r="O25" s="58" t="s">
        <v>257</v>
      </c>
      <c r="P25" s="58" t="s">
        <v>257</v>
      </c>
    </row>
    <row r="26" spans="1:16" ht="25.5">
      <c r="A26" s="62" t="s">
        <v>1923</v>
      </c>
      <c r="B26" s="62" t="s">
        <v>781</v>
      </c>
      <c r="C26" s="61" t="s">
        <v>1922</v>
      </c>
      <c r="D26" s="381">
        <v>2200</v>
      </c>
      <c r="E26" s="381">
        <v>0</v>
      </c>
      <c r="F26" s="381">
        <f>D26+E26</f>
        <v>2200</v>
      </c>
      <c r="G26" s="381">
        <v>0</v>
      </c>
      <c r="H26" s="381">
        <v>0</v>
      </c>
      <c r="I26" s="381">
        <f>G26+H26</f>
        <v>0</v>
      </c>
      <c r="J26" s="381">
        <f>D26+G26</f>
        <v>2200</v>
      </c>
      <c r="K26" s="381">
        <f>E26+H26</f>
        <v>0</v>
      </c>
      <c r="L26" s="381">
        <f>J26+K26</f>
        <v>2200</v>
      </c>
      <c r="M26" s="58" t="s">
        <v>1922</v>
      </c>
      <c r="N26" s="58" t="s">
        <v>257</v>
      </c>
      <c r="O26" s="58" t="s">
        <v>257</v>
      </c>
      <c r="P26" s="58" t="s">
        <v>257</v>
      </c>
    </row>
    <row r="27" spans="1:16" ht="38.25">
      <c r="A27" s="62" t="s">
        <v>1921</v>
      </c>
      <c r="B27" s="62" t="s">
        <v>438</v>
      </c>
      <c r="C27" s="61" t="s">
        <v>1920</v>
      </c>
      <c r="D27" s="60">
        <v>0</v>
      </c>
      <c r="E27" s="60">
        <v>2000</v>
      </c>
      <c r="F27" s="60">
        <f t="shared" si="0"/>
        <v>2000</v>
      </c>
      <c r="G27" s="60">
        <v>0</v>
      </c>
      <c r="H27" s="60">
        <v>0</v>
      </c>
      <c r="I27" s="60">
        <f t="shared" si="1"/>
        <v>0</v>
      </c>
      <c r="J27" s="60">
        <f aca="true" t="shared" si="6" ref="J27:J34">D27+G27</f>
        <v>0</v>
      </c>
      <c r="K27" s="60">
        <f t="shared" si="3"/>
        <v>2000</v>
      </c>
      <c r="L27" s="60">
        <f t="shared" si="4"/>
        <v>2000</v>
      </c>
      <c r="M27" s="58" t="s">
        <v>1920</v>
      </c>
      <c r="N27" s="58" t="s">
        <v>257</v>
      </c>
      <c r="O27" s="58" t="s">
        <v>257</v>
      </c>
      <c r="P27" s="58" t="s">
        <v>257</v>
      </c>
    </row>
    <row r="28" spans="1:16" ht="102">
      <c r="A28" s="62" t="s">
        <v>1919</v>
      </c>
      <c r="B28" s="62" t="s">
        <v>438</v>
      </c>
      <c r="C28" s="61" t="s">
        <v>5261</v>
      </c>
      <c r="D28" s="60">
        <v>0</v>
      </c>
      <c r="E28" s="60">
        <v>0</v>
      </c>
      <c r="F28" s="60">
        <f t="shared" si="0"/>
        <v>0</v>
      </c>
      <c r="G28" s="60">
        <v>0</v>
      </c>
      <c r="H28" s="60">
        <v>-2000</v>
      </c>
      <c r="I28" s="60">
        <f t="shared" si="1"/>
        <v>-2000</v>
      </c>
      <c r="J28" s="60">
        <f t="shared" si="6"/>
        <v>0</v>
      </c>
      <c r="K28" s="60">
        <f t="shared" si="3"/>
        <v>-2000</v>
      </c>
      <c r="L28" s="60">
        <f t="shared" si="4"/>
        <v>-2000</v>
      </c>
      <c r="M28" s="58" t="s">
        <v>1918</v>
      </c>
      <c r="N28" s="58" t="s">
        <v>1917</v>
      </c>
      <c r="O28" s="58" t="s">
        <v>257</v>
      </c>
      <c r="P28" s="58" t="s">
        <v>257</v>
      </c>
    </row>
    <row r="29" spans="1:12" ht="25.5">
      <c r="A29" s="68" t="s">
        <v>1300</v>
      </c>
      <c r="B29" s="65"/>
      <c r="C29" s="67" t="s">
        <v>1299</v>
      </c>
      <c r="D29" s="66">
        <v>0</v>
      </c>
      <c r="E29" s="66">
        <v>1336779</v>
      </c>
      <c r="F29" s="66">
        <f t="shared" si="0"/>
        <v>1336779</v>
      </c>
      <c r="G29" s="66">
        <v>0</v>
      </c>
      <c r="H29" s="66">
        <v>-289748.6</v>
      </c>
      <c r="I29" s="66">
        <f t="shared" si="1"/>
        <v>-289748.6</v>
      </c>
      <c r="J29" s="66">
        <f t="shared" si="6"/>
        <v>0</v>
      </c>
      <c r="K29" s="66">
        <f t="shared" si="3"/>
        <v>1047030.4</v>
      </c>
      <c r="L29" s="66">
        <f t="shared" si="4"/>
        <v>1047030.4</v>
      </c>
    </row>
    <row r="30" spans="1:16" ht="27">
      <c r="A30" s="65" t="s">
        <v>1298</v>
      </c>
      <c r="B30" s="65"/>
      <c r="C30" s="64" t="s">
        <v>1297</v>
      </c>
      <c r="D30" s="63">
        <v>0</v>
      </c>
      <c r="E30" s="63">
        <v>1336779</v>
      </c>
      <c r="F30" s="63">
        <f t="shared" si="0"/>
        <v>1336779</v>
      </c>
      <c r="G30" s="63">
        <v>0</v>
      </c>
      <c r="H30" s="63">
        <v>-289748.6</v>
      </c>
      <c r="I30" s="63">
        <f t="shared" si="1"/>
        <v>-289748.6</v>
      </c>
      <c r="J30" s="63">
        <f t="shared" si="6"/>
        <v>0</v>
      </c>
      <c r="K30" s="63">
        <f t="shared" si="3"/>
        <v>1047030.4</v>
      </c>
      <c r="L30" s="63">
        <f t="shared" si="4"/>
        <v>1047030.4</v>
      </c>
      <c r="M30" s="58" t="s">
        <v>1297</v>
      </c>
      <c r="N30" s="58" t="s">
        <v>257</v>
      </c>
      <c r="O30" s="58" t="s">
        <v>257</v>
      </c>
      <c r="P30" s="58" t="s">
        <v>257</v>
      </c>
    </row>
    <row r="31" spans="1:16" ht="63.75">
      <c r="A31" s="62" t="s">
        <v>1916</v>
      </c>
      <c r="B31" s="62" t="s">
        <v>623</v>
      </c>
      <c r="C31" s="61" t="s">
        <v>1915</v>
      </c>
      <c r="D31" s="60">
        <v>0</v>
      </c>
      <c r="E31" s="60">
        <v>0</v>
      </c>
      <c r="F31" s="60">
        <f t="shared" si="0"/>
        <v>0</v>
      </c>
      <c r="G31" s="60">
        <v>0</v>
      </c>
      <c r="H31" s="60">
        <v>-289748.6</v>
      </c>
      <c r="I31" s="60">
        <f t="shared" si="1"/>
        <v>-289748.6</v>
      </c>
      <c r="J31" s="60">
        <f t="shared" si="6"/>
        <v>0</v>
      </c>
      <c r="K31" s="60">
        <f t="shared" si="3"/>
        <v>-289748.6</v>
      </c>
      <c r="L31" s="60">
        <f t="shared" si="4"/>
        <v>-289748.6</v>
      </c>
      <c r="M31" s="58" t="s">
        <v>1915</v>
      </c>
      <c r="N31" s="58" t="s">
        <v>257</v>
      </c>
      <c r="O31" s="58" t="s">
        <v>257</v>
      </c>
      <c r="P31" s="58" t="s">
        <v>257</v>
      </c>
    </row>
    <row r="32" spans="1:16" ht="25.5">
      <c r="A32" s="62" t="s">
        <v>1914</v>
      </c>
      <c r="B32" s="62" t="s">
        <v>1257</v>
      </c>
      <c r="C32" s="61" t="s">
        <v>1913</v>
      </c>
      <c r="D32" s="60">
        <v>0</v>
      </c>
      <c r="E32" s="60">
        <v>796779</v>
      </c>
      <c r="F32" s="60">
        <f t="shared" si="0"/>
        <v>796779</v>
      </c>
      <c r="G32" s="60">
        <v>0</v>
      </c>
      <c r="H32" s="60">
        <v>0</v>
      </c>
      <c r="I32" s="60">
        <f t="shared" si="1"/>
        <v>0</v>
      </c>
      <c r="J32" s="60">
        <f t="shared" si="6"/>
        <v>0</v>
      </c>
      <c r="K32" s="60">
        <f t="shared" si="3"/>
        <v>796779</v>
      </c>
      <c r="L32" s="60">
        <f t="shared" si="4"/>
        <v>796779</v>
      </c>
      <c r="M32" s="58" t="s">
        <v>1913</v>
      </c>
      <c r="N32" s="58" t="s">
        <v>257</v>
      </c>
      <c r="O32" s="58" t="s">
        <v>257</v>
      </c>
      <c r="P32" s="58" t="s">
        <v>257</v>
      </c>
    </row>
    <row r="33" spans="1:16" ht="38.25">
      <c r="A33" s="62" t="s">
        <v>1912</v>
      </c>
      <c r="B33" s="62" t="s">
        <v>1257</v>
      </c>
      <c r="C33" s="61" t="s">
        <v>1911</v>
      </c>
      <c r="D33" s="60">
        <v>0</v>
      </c>
      <c r="E33" s="60">
        <v>540000</v>
      </c>
      <c r="F33" s="60">
        <f t="shared" si="0"/>
        <v>540000</v>
      </c>
      <c r="G33" s="60">
        <v>0</v>
      </c>
      <c r="H33" s="60">
        <v>0</v>
      </c>
      <c r="I33" s="60">
        <f t="shared" si="1"/>
        <v>0</v>
      </c>
      <c r="J33" s="60">
        <f t="shared" si="6"/>
        <v>0</v>
      </c>
      <c r="K33" s="60">
        <f t="shared" si="3"/>
        <v>540000</v>
      </c>
      <c r="L33" s="60">
        <f t="shared" si="4"/>
        <v>540000</v>
      </c>
      <c r="M33" s="58" t="s">
        <v>1911</v>
      </c>
      <c r="N33" s="58" t="s">
        <v>257</v>
      </c>
      <c r="O33" s="58" t="s">
        <v>257</v>
      </c>
      <c r="P33" s="58" t="s">
        <v>257</v>
      </c>
    </row>
    <row r="34" spans="1:12" ht="25.5">
      <c r="A34" s="68" t="s">
        <v>1097</v>
      </c>
      <c r="B34" s="65"/>
      <c r="C34" s="67" t="s">
        <v>1096</v>
      </c>
      <c r="D34" s="393">
        <v>0</v>
      </c>
      <c r="E34" s="393">
        <v>2074101.2</v>
      </c>
      <c r="F34" s="393">
        <f>D34+E34</f>
        <v>2074101.2</v>
      </c>
      <c r="G34" s="393">
        <v>-1157</v>
      </c>
      <c r="H34" s="393">
        <v>-78600</v>
      </c>
      <c r="I34" s="393">
        <f>G34+H34</f>
        <v>-79757</v>
      </c>
      <c r="J34" s="393">
        <f t="shared" si="6"/>
        <v>-1157</v>
      </c>
      <c r="K34" s="393">
        <f>E34+H34</f>
        <v>1995501.2</v>
      </c>
      <c r="L34" s="393">
        <f>J34+K34</f>
        <v>1994344.2</v>
      </c>
    </row>
    <row r="35" spans="1:16" ht="27">
      <c r="A35" s="65" t="s">
        <v>1095</v>
      </c>
      <c r="B35" s="65"/>
      <c r="C35" s="64" t="s">
        <v>1094</v>
      </c>
      <c r="D35" s="400">
        <v>0</v>
      </c>
      <c r="E35" s="400">
        <v>2074101.2</v>
      </c>
      <c r="F35" s="400">
        <f>E35+D35</f>
        <v>2074101.2</v>
      </c>
      <c r="G35" s="400">
        <v>-1157</v>
      </c>
      <c r="H35" s="400">
        <v>-78600</v>
      </c>
      <c r="I35" s="400">
        <f>H35+G35</f>
        <v>-79757</v>
      </c>
      <c r="J35" s="400">
        <f>G35+D35</f>
        <v>-1157</v>
      </c>
      <c r="K35" s="400">
        <f>H35+E35</f>
        <v>1995501.2</v>
      </c>
      <c r="L35" s="400">
        <f>K35+J35</f>
        <v>1994344.2</v>
      </c>
      <c r="M35" s="58" t="s">
        <v>1094</v>
      </c>
      <c r="N35" s="58" t="s">
        <v>257</v>
      </c>
      <c r="O35" s="58" t="s">
        <v>257</v>
      </c>
      <c r="P35" s="58" t="s">
        <v>257</v>
      </c>
    </row>
    <row r="36" spans="1:16" ht="63.75">
      <c r="A36" s="62" t="s">
        <v>1910</v>
      </c>
      <c r="B36" s="62" t="s">
        <v>438</v>
      </c>
      <c r="C36" s="61" t="s">
        <v>1909</v>
      </c>
      <c r="D36" s="60">
        <v>0</v>
      </c>
      <c r="E36" s="60">
        <v>0</v>
      </c>
      <c r="F36" s="60">
        <f t="shared" si="0"/>
        <v>0</v>
      </c>
      <c r="G36" s="60">
        <v>0</v>
      </c>
      <c r="H36" s="60">
        <v>-28000</v>
      </c>
      <c r="I36" s="60">
        <f t="shared" si="1"/>
        <v>-28000</v>
      </c>
      <c r="J36" s="60">
        <f aca="true" t="shared" si="7" ref="J36:J42">D36+G36</f>
        <v>0</v>
      </c>
      <c r="K36" s="60">
        <f t="shared" si="3"/>
        <v>-28000</v>
      </c>
      <c r="L36" s="60">
        <f t="shared" si="4"/>
        <v>-28000</v>
      </c>
      <c r="M36" s="58" t="s">
        <v>1909</v>
      </c>
      <c r="N36" s="58" t="s">
        <v>257</v>
      </c>
      <c r="O36" s="58" t="s">
        <v>257</v>
      </c>
      <c r="P36" s="58" t="s">
        <v>257</v>
      </c>
    </row>
    <row r="37" spans="1:16" ht="51" customHeight="1">
      <c r="A37" s="62" t="s">
        <v>1908</v>
      </c>
      <c r="B37" s="62" t="s">
        <v>438</v>
      </c>
      <c r="C37" s="61" t="s">
        <v>1907</v>
      </c>
      <c r="D37" s="60">
        <v>0</v>
      </c>
      <c r="E37" s="60">
        <v>39100</v>
      </c>
      <c r="F37" s="60">
        <f t="shared" si="0"/>
        <v>39100</v>
      </c>
      <c r="G37" s="60">
        <v>0</v>
      </c>
      <c r="H37" s="60">
        <v>0</v>
      </c>
      <c r="I37" s="60">
        <f t="shared" si="1"/>
        <v>0</v>
      </c>
      <c r="J37" s="60">
        <f t="shared" si="7"/>
        <v>0</v>
      </c>
      <c r="K37" s="60">
        <f t="shared" si="3"/>
        <v>39100</v>
      </c>
      <c r="L37" s="60">
        <f t="shared" si="4"/>
        <v>39100</v>
      </c>
      <c r="M37" s="58" t="s">
        <v>1907</v>
      </c>
      <c r="N37" s="58" t="s">
        <v>257</v>
      </c>
      <c r="O37" s="58" t="s">
        <v>257</v>
      </c>
      <c r="P37" s="58" t="s">
        <v>257</v>
      </c>
    </row>
    <row r="38" spans="1:16" ht="51">
      <c r="A38" s="62" t="s">
        <v>1906</v>
      </c>
      <c r="B38" s="62" t="s">
        <v>478</v>
      </c>
      <c r="C38" s="61" t="s">
        <v>1905</v>
      </c>
      <c r="D38" s="60">
        <v>0</v>
      </c>
      <c r="E38" s="60">
        <v>0</v>
      </c>
      <c r="F38" s="60">
        <f t="shared" si="0"/>
        <v>0</v>
      </c>
      <c r="G38" s="60">
        <v>0</v>
      </c>
      <c r="H38" s="60">
        <v>-39100</v>
      </c>
      <c r="I38" s="60">
        <f t="shared" si="1"/>
        <v>-39100</v>
      </c>
      <c r="J38" s="60">
        <f t="shared" si="7"/>
        <v>0</v>
      </c>
      <c r="K38" s="60">
        <f t="shared" si="3"/>
        <v>-39100</v>
      </c>
      <c r="L38" s="60">
        <f t="shared" si="4"/>
        <v>-39100</v>
      </c>
      <c r="M38" s="58" t="s">
        <v>1905</v>
      </c>
      <c r="N38" s="58" t="s">
        <v>257</v>
      </c>
      <c r="O38" s="58" t="s">
        <v>257</v>
      </c>
      <c r="P38" s="58" t="s">
        <v>257</v>
      </c>
    </row>
    <row r="39" spans="1:12" ht="89.25">
      <c r="A39" s="394" t="s">
        <v>5340</v>
      </c>
      <c r="B39" s="405" t="s">
        <v>438</v>
      </c>
      <c r="C39" s="395" t="s">
        <v>5341</v>
      </c>
      <c r="D39" s="392">
        <v>0</v>
      </c>
      <c r="E39" s="392">
        <v>0</v>
      </c>
      <c r="F39" s="392">
        <f>D39+E39</f>
        <v>0</v>
      </c>
      <c r="G39" s="392">
        <v>0</v>
      </c>
      <c r="H39" s="392">
        <v>-11500</v>
      </c>
      <c r="I39" s="392">
        <f>G39+H39</f>
        <v>-11500</v>
      </c>
      <c r="J39" s="392">
        <f t="shared" si="7"/>
        <v>0</v>
      </c>
      <c r="K39" s="392">
        <f>E39+H39</f>
        <v>-11500</v>
      </c>
      <c r="L39" s="392">
        <f>J39+K39</f>
        <v>-11500</v>
      </c>
    </row>
    <row r="40" spans="1:12" ht="89.25">
      <c r="A40" s="382" t="s">
        <v>5342</v>
      </c>
      <c r="B40" s="406" t="s">
        <v>438</v>
      </c>
      <c r="C40" s="383" t="s">
        <v>5343</v>
      </c>
      <c r="D40" s="381">
        <v>0</v>
      </c>
      <c r="E40" s="381">
        <v>14600</v>
      </c>
      <c r="F40" s="381">
        <f>D40+E40</f>
        <v>14600</v>
      </c>
      <c r="G40" s="381">
        <v>0</v>
      </c>
      <c r="H40" s="381">
        <v>0</v>
      </c>
      <c r="I40" s="381">
        <f>G40+H40</f>
        <v>0</v>
      </c>
      <c r="J40" s="381">
        <f t="shared" si="7"/>
        <v>0</v>
      </c>
      <c r="K40" s="381">
        <f>E40+H40</f>
        <v>14600</v>
      </c>
      <c r="L40" s="381">
        <f>J40+K40</f>
        <v>14600</v>
      </c>
    </row>
    <row r="41" spans="1:16" ht="102">
      <c r="A41" s="62" t="s">
        <v>1904</v>
      </c>
      <c r="B41" s="62" t="s">
        <v>1068</v>
      </c>
      <c r="C41" s="61" t="s">
        <v>5262</v>
      </c>
      <c r="D41" s="60">
        <v>0</v>
      </c>
      <c r="E41" s="60">
        <v>0</v>
      </c>
      <c r="F41" s="60">
        <f t="shared" si="0"/>
        <v>0</v>
      </c>
      <c r="G41" s="60">
        <v>-1157</v>
      </c>
      <c r="H41" s="60">
        <v>0</v>
      </c>
      <c r="I41" s="60">
        <f t="shared" si="1"/>
        <v>-1157</v>
      </c>
      <c r="J41" s="60">
        <f t="shared" si="7"/>
        <v>-1157</v>
      </c>
      <c r="K41" s="60">
        <f t="shared" si="3"/>
        <v>0</v>
      </c>
      <c r="L41" s="60">
        <f t="shared" si="4"/>
        <v>-1157</v>
      </c>
      <c r="M41" s="58" t="s">
        <v>1903</v>
      </c>
      <c r="N41" s="58" t="s">
        <v>1902</v>
      </c>
      <c r="O41" s="58" t="s">
        <v>257</v>
      </c>
      <c r="P41" s="58" t="s">
        <v>257</v>
      </c>
    </row>
    <row r="42" spans="1:16" ht="102">
      <c r="A42" s="62" t="s">
        <v>1901</v>
      </c>
      <c r="B42" s="62" t="s">
        <v>1068</v>
      </c>
      <c r="C42" s="61" t="s">
        <v>1900</v>
      </c>
      <c r="D42" s="60">
        <v>0</v>
      </c>
      <c r="E42" s="60">
        <v>1794267.9</v>
      </c>
      <c r="F42" s="60">
        <f t="shared" si="0"/>
        <v>1794267.9</v>
      </c>
      <c r="G42" s="60">
        <v>0</v>
      </c>
      <c r="H42" s="60">
        <v>0</v>
      </c>
      <c r="I42" s="60">
        <f t="shared" si="1"/>
        <v>0</v>
      </c>
      <c r="J42" s="60">
        <f t="shared" si="7"/>
        <v>0</v>
      </c>
      <c r="K42" s="60">
        <f t="shared" si="3"/>
        <v>1794267.9</v>
      </c>
      <c r="L42" s="60">
        <f t="shared" si="4"/>
        <v>1794267.9</v>
      </c>
      <c r="M42" s="58" t="s">
        <v>1900</v>
      </c>
      <c r="N42" s="58" t="s">
        <v>257</v>
      </c>
      <c r="O42" s="58" t="s">
        <v>257</v>
      </c>
      <c r="P42" s="58" t="s">
        <v>257</v>
      </c>
    </row>
    <row r="43" spans="1:16" ht="25.5">
      <c r="A43" s="62" t="s">
        <v>1899</v>
      </c>
      <c r="B43" s="62" t="s">
        <v>1068</v>
      </c>
      <c r="C43" s="61" t="s">
        <v>1898</v>
      </c>
      <c r="D43" s="60">
        <v>0</v>
      </c>
      <c r="E43" s="60">
        <v>226133.3</v>
      </c>
      <c r="F43" s="60">
        <f aca="true" t="shared" si="8" ref="F43:F67">D43+E43</f>
        <v>226133.3</v>
      </c>
      <c r="G43" s="60">
        <v>0</v>
      </c>
      <c r="H43" s="60">
        <v>0</v>
      </c>
      <c r="I43" s="60">
        <f aca="true" t="shared" si="9" ref="I43:I67">G43+H43</f>
        <v>0</v>
      </c>
      <c r="J43" s="60">
        <f aca="true" t="shared" si="10" ref="J43:J67">D43+G43</f>
        <v>0</v>
      </c>
      <c r="K43" s="60">
        <f aca="true" t="shared" si="11" ref="K43:K67">E43+H43</f>
        <v>226133.3</v>
      </c>
      <c r="L43" s="60">
        <f aca="true" t="shared" si="12" ref="L43:L67">J43+K43</f>
        <v>226133.3</v>
      </c>
      <c r="M43" s="58" t="s">
        <v>1898</v>
      </c>
      <c r="N43" s="58" t="s">
        <v>257</v>
      </c>
      <c r="O43" s="58" t="s">
        <v>257</v>
      </c>
      <c r="P43" s="58" t="s">
        <v>257</v>
      </c>
    </row>
    <row r="44" spans="1:12" ht="13.5">
      <c r="A44" s="68" t="s">
        <v>1035</v>
      </c>
      <c r="B44" s="65"/>
      <c r="C44" s="67" t="s">
        <v>1034</v>
      </c>
      <c r="D44" s="66">
        <v>0</v>
      </c>
      <c r="E44" s="66">
        <v>609815.5</v>
      </c>
      <c r="F44" s="66">
        <f t="shared" si="8"/>
        <v>609815.5</v>
      </c>
      <c r="G44" s="66">
        <v>0</v>
      </c>
      <c r="H44" s="66">
        <v>0</v>
      </c>
      <c r="I44" s="66">
        <f t="shared" si="9"/>
        <v>0</v>
      </c>
      <c r="J44" s="66">
        <f t="shared" si="10"/>
        <v>0</v>
      </c>
      <c r="K44" s="66">
        <f t="shared" si="11"/>
        <v>609815.5</v>
      </c>
      <c r="L44" s="66">
        <f t="shared" si="12"/>
        <v>609815.5</v>
      </c>
    </row>
    <row r="45" spans="1:16" ht="27">
      <c r="A45" s="65" t="s">
        <v>1033</v>
      </c>
      <c r="B45" s="65"/>
      <c r="C45" s="64" t="s">
        <v>1032</v>
      </c>
      <c r="D45" s="63">
        <v>0</v>
      </c>
      <c r="E45" s="63">
        <v>609815.5</v>
      </c>
      <c r="F45" s="63">
        <f t="shared" si="8"/>
        <v>609815.5</v>
      </c>
      <c r="G45" s="63">
        <v>0</v>
      </c>
      <c r="H45" s="63">
        <v>0</v>
      </c>
      <c r="I45" s="63">
        <f t="shared" si="9"/>
        <v>0</v>
      </c>
      <c r="J45" s="63">
        <f t="shared" si="10"/>
        <v>0</v>
      </c>
      <c r="K45" s="63">
        <f t="shared" si="11"/>
        <v>609815.5</v>
      </c>
      <c r="L45" s="63">
        <f t="shared" si="12"/>
        <v>609815.5</v>
      </c>
      <c r="M45" s="58" t="s">
        <v>1032</v>
      </c>
      <c r="N45" s="58" t="s">
        <v>257</v>
      </c>
      <c r="O45" s="58" t="s">
        <v>257</v>
      </c>
      <c r="P45" s="58" t="s">
        <v>257</v>
      </c>
    </row>
    <row r="46" spans="1:16" ht="25.5">
      <c r="A46" s="62" t="s">
        <v>1897</v>
      </c>
      <c r="B46" s="62" t="s">
        <v>623</v>
      </c>
      <c r="C46" s="61" t="s">
        <v>1896</v>
      </c>
      <c r="D46" s="60">
        <v>0</v>
      </c>
      <c r="E46" s="60">
        <v>400000</v>
      </c>
      <c r="F46" s="60">
        <f t="shared" si="8"/>
        <v>400000</v>
      </c>
      <c r="G46" s="60">
        <v>0</v>
      </c>
      <c r="H46" s="60">
        <v>0</v>
      </c>
      <c r="I46" s="60">
        <f t="shared" si="9"/>
        <v>0</v>
      </c>
      <c r="J46" s="60">
        <f t="shared" si="10"/>
        <v>0</v>
      </c>
      <c r="K46" s="60">
        <f t="shared" si="11"/>
        <v>400000</v>
      </c>
      <c r="L46" s="60">
        <f t="shared" si="12"/>
        <v>400000</v>
      </c>
      <c r="M46" s="58" t="s">
        <v>1896</v>
      </c>
      <c r="N46" s="58" t="s">
        <v>257</v>
      </c>
      <c r="O46" s="58" t="s">
        <v>257</v>
      </c>
      <c r="P46" s="58" t="s">
        <v>257</v>
      </c>
    </row>
    <row r="47" spans="1:16" ht="12.75">
      <c r="A47" s="62" t="s">
        <v>1895</v>
      </c>
      <c r="B47" s="62" t="s">
        <v>623</v>
      </c>
      <c r="C47" s="61" t="s">
        <v>1894</v>
      </c>
      <c r="D47" s="60">
        <v>0</v>
      </c>
      <c r="E47" s="60">
        <v>200000</v>
      </c>
      <c r="F47" s="60">
        <f t="shared" si="8"/>
        <v>200000</v>
      </c>
      <c r="G47" s="60">
        <v>0</v>
      </c>
      <c r="H47" s="60">
        <v>0</v>
      </c>
      <c r="I47" s="60">
        <f t="shared" si="9"/>
        <v>0</v>
      </c>
      <c r="J47" s="60">
        <f t="shared" si="10"/>
        <v>0</v>
      </c>
      <c r="K47" s="60">
        <f t="shared" si="11"/>
        <v>200000</v>
      </c>
      <c r="L47" s="60">
        <f t="shared" si="12"/>
        <v>200000</v>
      </c>
      <c r="M47" s="58" t="s">
        <v>1894</v>
      </c>
      <c r="N47" s="58" t="s">
        <v>257</v>
      </c>
      <c r="O47" s="58" t="s">
        <v>257</v>
      </c>
      <c r="P47" s="58" t="s">
        <v>257</v>
      </c>
    </row>
    <row r="48" spans="1:16" ht="12.75">
      <c r="A48" s="62" t="s">
        <v>1893</v>
      </c>
      <c r="B48" s="62" t="s">
        <v>623</v>
      </c>
      <c r="C48" s="61" t="s">
        <v>1892</v>
      </c>
      <c r="D48" s="60">
        <v>0</v>
      </c>
      <c r="E48" s="60">
        <v>9815.5</v>
      </c>
      <c r="F48" s="60">
        <f t="shared" si="8"/>
        <v>9815.5</v>
      </c>
      <c r="G48" s="60">
        <v>0</v>
      </c>
      <c r="H48" s="60">
        <v>0</v>
      </c>
      <c r="I48" s="60">
        <f t="shared" si="9"/>
        <v>0</v>
      </c>
      <c r="J48" s="60">
        <f t="shared" si="10"/>
        <v>0</v>
      </c>
      <c r="K48" s="60">
        <f t="shared" si="11"/>
        <v>9815.5</v>
      </c>
      <c r="L48" s="60">
        <f t="shared" si="12"/>
        <v>9815.5</v>
      </c>
      <c r="M48" s="58" t="s">
        <v>1892</v>
      </c>
      <c r="N48" s="58" t="s">
        <v>257</v>
      </c>
      <c r="O48" s="58" t="s">
        <v>257</v>
      </c>
      <c r="P48" s="58" t="s">
        <v>257</v>
      </c>
    </row>
    <row r="49" spans="1:12" ht="25.5">
      <c r="A49" s="68" t="s">
        <v>1001</v>
      </c>
      <c r="B49" s="65"/>
      <c r="C49" s="67" t="s">
        <v>1000</v>
      </c>
      <c r="D49" s="66">
        <v>0</v>
      </c>
      <c r="E49" s="66">
        <v>4440000</v>
      </c>
      <c r="F49" s="66">
        <f t="shared" si="8"/>
        <v>4440000</v>
      </c>
      <c r="G49" s="66">
        <v>0</v>
      </c>
      <c r="H49" s="66">
        <v>0</v>
      </c>
      <c r="I49" s="66">
        <f t="shared" si="9"/>
        <v>0</v>
      </c>
      <c r="J49" s="66">
        <f t="shared" si="10"/>
        <v>0</v>
      </c>
      <c r="K49" s="66">
        <f t="shared" si="11"/>
        <v>4440000</v>
      </c>
      <c r="L49" s="66">
        <f t="shared" si="12"/>
        <v>4440000</v>
      </c>
    </row>
    <row r="50" spans="1:16" ht="27">
      <c r="A50" s="65" t="s">
        <v>999</v>
      </c>
      <c r="B50" s="65"/>
      <c r="C50" s="64" t="s">
        <v>998</v>
      </c>
      <c r="D50" s="63">
        <v>0</v>
      </c>
      <c r="E50" s="63">
        <v>4440000</v>
      </c>
      <c r="F50" s="63">
        <f t="shared" si="8"/>
        <v>4440000</v>
      </c>
      <c r="G50" s="63">
        <v>0</v>
      </c>
      <c r="H50" s="63">
        <v>0</v>
      </c>
      <c r="I50" s="63">
        <f t="shared" si="9"/>
        <v>0</v>
      </c>
      <c r="J50" s="63">
        <f t="shared" si="10"/>
        <v>0</v>
      </c>
      <c r="K50" s="63">
        <f t="shared" si="11"/>
        <v>4440000</v>
      </c>
      <c r="L50" s="63">
        <f t="shared" si="12"/>
        <v>4440000</v>
      </c>
      <c r="M50" s="58" t="s">
        <v>998</v>
      </c>
      <c r="N50" s="58" t="s">
        <v>257</v>
      </c>
      <c r="O50" s="58" t="s">
        <v>257</v>
      </c>
      <c r="P50" s="58" t="s">
        <v>257</v>
      </c>
    </row>
    <row r="51" spans="1:16" ht="25.5">
      <c r="A51" s="62" t="s">
        <v>1891</v>
      </c>
      <c r="B51" s="62" t="s">
        <v>980</v>
      </c>
      <c r="C51" s="61" t="s">
        <v>1890</v>
      </c>
      <c r="D51" s="60">
        <v>0</v>
      </c>
      <c r="E51" s="60">
        <v>4440000</v>
      </c>
      <c r="F51" s="60">
        <f t="shared" si="8"/>
        <v>4440000</v>
      </c>
      <c r="G51" s="60">
        <v>0</v>
      </c>
      <c r="H51" s="60">
        <v>0</v>
      </c>
      <c r="I51" s="60">
        <f t="shared" si="9"/>
        <v>0</v>
      </c>
      <c r="J51" s="60">
        <f t="shared" si="10"/>
        <v>0</v>
      </c>
      <c r="K51" s="60">
        <f t="shared" si="11"/>
        <v>4440000</v>
      </c>
      <c r="L51" s="60">
        <f t="shared" si="12"/>
        <v>4440000</v>
      </c>
      <c r="M51" s="58" t="s">
        <v>1890</v>
      </c>
      <c r="N51" s="58" t="s">
        <v>257</v>
      </c>
      <c r="O51" s="58" t="s">
        <v>257</v>
      </c>
      <c r="P51" s="58" t="s">
        <v>257</v>
      </c>
    </row>
    <row r="52" spans="1:12" ht="13.5">
      <c r="A52" s="68" t="s">
        <v>967</v>
      </c>
      <c r="B52" s="65"/>
      <c r="C52" s="67" t="s">
        <v>966</v>
      </c>
      <c r="D52" s="66">
        <v>0</v>
      </c>
      <c r="E52" s="66">
        <v>3151045.5</v>
      </c>
      <c r="F52" s="66">
        <f t="shared" si="8"/>
        <v>3151045.5</v>
      </c>
      <c r="G52" s="66">
        <v>0</v>
      </c>
      <c r="H52" s="66">
        <v>0</v>
      </c>
      <c r="I52" s="66">
        <f t="shared" si="9"/>
        <v>0</v>
      </c>
      <c r="J52" s="66">
        <f t="shared" si="10"/>
        <v>0</v>
      </c>
      <c r="K52" s="66">
        <f t="shared" si="11"/>
        <v>3151045.5</v>
      </c>
      <c r="L52" s="66">
        <f t="shared" si="12"/>
        <v>3151045.5</v>
      </c>
    </row>
    <row r="53" spans="1:16" ht="27">
      <c r="A53" s="65" t="s">
        <v>965</v>
      </c>
      <c r="B53" s="65"/>
      <c r="C53" s="64" t="s">
        <v>964</v>
      </c>
      <c r="D53" s="63">
        <v>0</v>
      </c>
      <c r="E53" s="63">
        <v>3151045.5</v>
      </c>
      <c r="F53" s="63">
        <f t="shared" si="8"/>
        <v>3151045.5</v>
      </c>
      <c r="G53" s="63">
        <v>0</v>
      </c>
      <c r="H53" s="63">
        <v>0</v>
      </c>
      <c r="I53" s="63">
        <f t="shared" si="9"/>
        <v>0</v>
      </c>
      <c r="J53" s="63">
        <f t="shared" si="10"/>
        <v>0</v>
      </c>
      <c r="K53" s="63">
        <f t="shared" si="11"/>
        <v>3151045.5</v>
      </c>
      <c r="L53" s="63">
        <f t="shared" si="12"/>
        <v>3151045.5</v>
      </c>
      <c r="M53" s="58" t="s">
        <v>964</v>
      </c>
      <c r="N53" s="58" t="s">
        <v>257</v>
      </c>
      <c r="O53" s="58" t="s">
        <v>257</v>
      </c>
      <c r="P53" s="58" t="s">
        <v>257</v>
      </c>
    </row>
    <row r="54" spans="1:16" ht="25.5">
      <c r="A54" s="62" t="s">
        <v>1889</v>
      </c>
      <c r="B54" s="62" t="s">
        <v>1257</v>
      </c>
      <c r="C54" s="61" t="s">
        <v>1888</v>
      </c>
      <c r="D54" s="60">
        <v>0</v>
      </c>
      <c r="E54" s="60">
        <v>230984</v>
      </c>
      <c r="F54" s="60">
        <f t="shared" si="8"/>
        <v>230984</v>
      </c>
      <c r="G54" s="60">
        <v>0</v>
      </c>
      <c r="H54" s="60">
        <v>0</v>
      </c>
      <c r="I54" s="60">
        <f t="shared" si="9"/>
        <v>0</v>
      </c>
      <c r="J54" s="60">
        <f t="shared" si="10"/>
        <v>0</v>
      </c>
      <c r="K54" s="60">
        <f t="shared" si="11"/>
        <v>230984</v>
      </c>
      <c r="L54" s="60">
        <f t="shared" si="12"/>
        <v>230984</v>
      </c>
      <c r="M54" s="58" t="s">
        <v>1888</v>
      </c>
      <c r="N54" s="58" t="s">
        <v>257</v>
      </c>
      <c r="O54" s="58" t="s">
        <v>257</v>
      </c>
      <c r="P54" s="58" t="s">
        <v>257</v>
      </c>
    </row>
    <row r="55" spans="1:16" ht="25.5">
      <c r="A55" s="62" t="s">
        <v>1887</v>
      </c>
      <c r="B55" s="62" t="s">
        <v>1257</v>
      </c>
      <c r="C55" s="61" t="s">
        <v>1886</v>
      </c>
      <c r="D55" s="60">
        <v>0</v>
      </c>
      <c r="E55" s="60">
        <v>811674.9</v>
      </c>
      <c r="F55" s="60">
        <f t="shared" si="8"/>
        <v>811674.9</v>
      </c>
      <c r="G55" s="60">
        <v>0</v>
      </c>
      <c r="H55" s="60">
        <v>0</v>
      </c>
      <c r="I55" s="60">
        <f t="shared" si="9"/>
        <v>0</v>
      </c>
      <c r="J55" s="60">
        <f t="shared" si="10"/>
        <v>0</v>
      </c>
      <c r="K55" s="60">
        <f t="shared" si="11"/>
        <v>811674.9</v>
      </c>
      <c r="L55" s="60">
        <f t="shared" si="12"/>
        <v>811674.9</v>
      </c>
      <c r="M55" s="58" t="s">
        <v>1886</v>
      </c>
      <c r="N55" s="58" t="s">
        <v>257</v>
      </c>
      <c r="O55" s="58" t="s">
        <v>257</v>
      </c>
      <c r="P55" s="58" t="s">
        <v>257</v>
      </c>
    </row>
    <row r="56" spans="1:16" ht="25.5">
      <c r="A56" s="62" t="s">
        <v>1885</v>
      </c>
      <c r="B56" s="62" t="s">
        <v>1257</v>
      </c>
      <c r="C56" s="61" t="s">
        <v>1884</v>
      </c>
      <c r="D56" s="60">
        <v>0</v>
      </c>
      <c r="E56" s="60">
        <v>1100000</v>
      </c>
      <c r="F56" s="60">
        <f t="shared" si="8"/>
        <v>1100000</v>
      </c>
      <c r="G56" s="60">
        <v>0</v>
      </c>
      <c r="H56" s="60">
        <v>0</v>
      </c>
      <c r="I56" s="60">
        <f t="shared" si="9"/>
        <v>0</v>
      </c>
      <c r="J56" s="60">
        <f t="shared" si="10"/>
        <v>0</v>
      </c>
      <c r="K56" s="60">
        <f t="shared" si="11"/>
        <v>1100000</v>
      </c>
      <c r="L56" s="60">
        <f t="shared" si="12"/>
        <v>1100000</v>
      </c>
      <c r="M56" s="58" t="s">
        <v>1884</v>
      </c>
      <c r="N56" s="58" t="s">
        <v>257</v>
      </c>
      <c r="O56" s="58" t="s">
        <v>257</v>
      </c>
      <c r="P56" s="58" t="s">
        <v>257</v>
      </c>
    </row>
    <row r="57" spans="1:16" ht="25.5">
      <c r="A57" s="62" t="s">
        <v>1883</v>
      </c>
      <c r="B57" s="62" t="s">
        <v>1257</v>
      </c>
      <c r="C57" s="61" t="s">
        <v>1882</v>
      </c>
      <c r="D57" s="60">
        <v>0</v>
      </c>
      <c r="E57" s="60">
        <v>877395.5</v>
      </c>
      <c r="F57" s="60">
        <f t="shared" si="8"/>
        <v>877395.5</v>
      </c>
      <c r="G57" s="60">
        <v>0</v>
      </c>
      <c r="H57" s="60">
        <v>0</v>
      </c>
      <c r="I57" s="60">
        <f t="shared" si="9"/>
        <v>0</v>
      </c>
      <c r="J57" s="60">
        <f t="shared" si="10"/>
        <v>0</v>
      </c>
      <c r="K57" s="60">
        <f t="shared" si="11"/>
        <v>877395.5</v>
      </c>
      <c r="L57" s="60">
        <f t="shared" si="12"/>
        <v>877395.5</v>
      </c>
      <c r="M57" s="58" t="s">
        <v>1882</v>
      </c>
      <c r="N57" s="58" t="s">
        <v>257</v>
      </c>
      <c r="O57" s="58" t="s">
        <v>257</v>
      </c>
      <c r="P57" s="58" t="s">
        <v>257</v>
      </c>
    </row>
    <row r="58" spans="1:16" ht="25.5">
      <c r="A58" s="62" t="s">
        <v>1881</v>
      </c>
      <c r="B58" s="62" t="s">
        <v>1257</v>
      </c>
      <c r="C58" s="61" t="s">
        <v>1880</v>
      </c>
      <c r="D58" s="60">
        <v>0</v>
      </c>
      <c r="E58" s="60">
        <v>130991.1</v>
      </c>
      <c r="F58" s="60">
        <f t="shared" si="8"/>
        <v>130991.1</v>
      </c>
      <c r="G58" s="60">
        <v>0</v>
      </c>
      <c r="H58" s="60">
        <v>0</v>
      </c>
      <c r="I58" s="60">
        <f t="shared" si="9"/>
        <v>0</v>
      </c>
      <c r="J58" s="60">
        <f t="shared" si="10"/>
        <v>0</v>
      </c>
      <c r="K58" s="60">
        <f t="shared" si="11"/>
        <v>130991.1</v>
      </c>
      <c r="L58" s="60">
        <f t="shared" si="12"/>
        <v>130991.1</v>
      </c>
      <c r="M58" s="58" t="s">
        <v>1880</v>
      </c>
      <c r="N58" s="58" t="s">
        <v>257</v>
      </c>
      <c r="O58" s="58" t="s">
        <v>257</v>
      </c>
      <c r="P58" s="58" t="s">
        <v>257</v>
      </c>
    </row>
    <row r="59" spans="1:12" ht="38.25">
      <c r="A59" s="68" t="s">
        <v>904</v>
      </c>
      <c r="B59" s="65"/>
      <c r="C59" s="67" t="s">
        <v>902</v>
      </c>
      <c r="D59" s="66">
        <v>1664181</v>
      </c>
      <c r="E59" s="66">
        <v>1189945.1</v>
      </c>
      <c r="F59" s="66">
        <f t="shared" si="8"/>
        <v>2854126.1</v>
      </c>
      <c r="G59" s="66">
        <v>-6645553.100000001</v>
      </c>
      <c r="H59" s="66">
        <v>0</v>
      </c>
      <c r="I59" s="66">
        <f t="shared" si="9"/>
        <v>-6645553.100000001</v>
      </c>
      <c r="J59" s="66">
        <f t="shared" si="10"/>
        <v>-4981372.100000001</v>
      </c>
      <c r="K59" s="66">
        <f t="shared" si="11"/>
        <v>1189945.1</v>
      </c>
      <c r="L59" s="66">
        <f t="shared" si="12"/>
        <v>-3791427.0000000005</v>
      </c>
    </row>
    <row r="60" spans="1:16" ht="40.5">
      <c r="A60" s="65" t="s">
        <v>903</v>
      </c>
      <c r="B60" s="65"/>
      <c r="C60" s="64" t="s">
        <v>902</v>
      </c>
      <c r="D60" s="63">
        <v>1664181</v>
      </c>
      <c r="E60" s="63">
        <v>1189945.1</v>
      </c>
      <c r="F60" s="63">
        <f t="shared" si="8"/>
        <v>2854126.1</v>
      </c>
      <c r="G60" s="63">
        <v>-6645553.100000001</v>
      </c>
      <c r="H60" s="63">
        <v>0</v>
      </c>
      <c r="I60" s="63">
        <f t="shared" si="9"/>
        <v>-6645553.100000001</v>
      </c>
      <c r="J60" s="63">
        <f t="shared" si="10"/>
        <v>-4981372.100000001</v>
      </c>
      <c r="K60" s="63">
        <f t="shared" si="11"/>
        <v>1189945.1</v>
      </c>
      <c r="L60" s="63">
        <f t="shared" si="12"/>
        <v>-3791427.0000000005</v>
      </c>
      <c r="M60" s="58" t="s">
        <v>902</v>
      </c>
      <c r="N60" s="58" t="s">
        <v>257</v>
      </c>
      <c r="O60" s="58" t="s">
        <v>257</v>
      </c>
      <c r="P60" s="58" t="s">
        <v>257</v>
      </c>
    </row>
    <row r="61" spans="1:16" ht="63.75">
      <c r="A61" s="62" t="s">
        <v>1879</v>
      </c>
      <c r="B61" s="62" t="s">
        <v>623</v>
      </c>
      <c r="C61" s="61" t="s">
        <v>1878</v>
      </c>
      <c r="D61" s="60">
        <v>0</v>
      </c>
      <c r="E61" s="60">
        <v>0</v>
      </c>
      <c r="F61" s="60">
        <f t="shared" si="8"/>
        <v>0</v>
      </c>
      <c r="G61" s="60">
        <v>-180</v>
      </c>
      <c r="H61" s="60">
        <v>0</v>
      </c>
      <c r="I61" s="60">
        <f t="shared" si="9"/>
        <v>-180</v>
      </c>
      <c r="J61" s="60">
        <f t="shared" si="10"/>
        <v>-180</v>
      </c>
      <c r="K61" s="60">
        <f t="shared" si="11"/>
        <v>0</v>
      </c>
      <c r="L61" s="60">
        <f t="shared" si="12"/>
        <v>-180</v>
      </c>
      <c r="M61" s="58" t="s">
        <v>1878</v>
      </c>
      <c r="N61" s="58" t="s">
        <v>257</v>
      </c>
      <c r="O61" s="58" t="s">
        <v>257</v>
      </c>
      <c r="P61" s="58" t="s">
        <v>257</v>
      </c>
    </row>
    <row r="62" spans="1:16" ht="102">
      <c r="A62" s="62" t="s">
        <v>1877</v>
      </c>
      <c r="B62" s="62" t="s">
        <v>1260</v>
      </c>
      <c r="C62" s="61" t="s">
        <v>5263</v>
      </c>
      <c r="D62" s="60">
        <v>0</v>
      </c>
      <c r="E62" s="60">
        <v>0</v>
      </c>
      <c r="F62" s="60">
        <f t="shared" si="8"/>
        <v>0</v>
      </c>
      <c r="G62" s="60">
        <v>-1624.4</v>
      </c>
      <c r="H62" s="60">
        <v>0</v>
      </c>
      <c r="I62" s="60">
        <f t="shared" si="9"/>
        <v>-1624.4</v>
      </c>
      <c r="J62" s="60">
        <f t="shared" si="10"/>
        <v>-1624.4</v>
      </c>
      <c r="K62" s="60">
        <f t="shared" si="11"/>
        <v>0</v>
      </c>
      <c r="L62" s="60">
        <f t="shared" si="12"/>
        <v>-1624.4</v>
      </c>
      <c r="M62" s="58" t="s">
        <v>1876</v>
      </c>
      <c r="N62" s="58" t="s">
        <v>1875</v>
      </c>
      <c r="O62" s="58" t="s">
        <v>257</v>
      </c>
      <c r="P62" s="58" t="s">
        <v>257</v>
      </c>
    </row>
    <row r="63" spans="1:16" ht="38.25">
      <c r="A63" s="62" t="s">
        <v>1874</v>
      </c>
      <c r="B63" s="62" t="s">
        <v>623</v>
      </c>
      <c r="C63" s="61" t="s">
        <v>1873</v>
      </c>
      <c r="D63" s="60">
        <v>1664181</v>
      </c>
      <c r="E63" s="60">
        <v>0</v>
      </c>
      <c r="F63" s="60">
        <f t="shared" si="8"/>
        <v>1664181</v>
      </c>
      <c r="G63" s="60">
        <v>0</v>
      </c>
      <c r="H63" s="60">
        <v>0</v>
      </c>
      <c r="I63" s="60">
        <f t="shared" si="9"/>
        <v>0</v>
      </c>
      <c r="J63" s="60">
        <f t="shared" si="10"/>
        <v>1664181</v>
      </c>
      <c r="K63" s="60">
        <f t="shared" si="11"/>
        <v>0</v>
      </c>
      <c r="L63" s="60">
        <f t="shared" si="12"/>
        <v>1664181</v>
      </c>
      <c r="M63" s="58" t="s">
        <v>1873</v>
      </c>
      <c r="N63" s="58" t="s">
        <v>257</v>
      </c>
      <c r="O63" s="58" t="s">
        <v>257</v>
      </c>
      <c r="P63" s="58" t="s">
        <v>257</v>
      </c>
    </row>
    <row r="64" spans="1:16" ht="25.5">
      <c r="A64" s="62" t="s">
        <v>1872</v>
      </c>
      <c r="B64" s="62" t="s">
        <v>623</v>
      </c>
      <c r="C64" s="61" t="s">
        <v>1871</v>
      </c>
      <c r="D64" s="60">
        <v>0</v>
      </c>
      <c r="E64" s="60">
        <v>356300</v>
      </c>
      <c r="F64" s="60">
        <f t="shared" si="8"/>
        <v>356300</v>
      </c>
      <c r="G64" s="60">
        <v>0</v>
      </c>
      <c r="H64" s="60">
        <v>0</v>
      </c>
      <c r="I64" s="60">
        <f t="shared" si="9"/>
        <v>0</v>
      </c>
      <c r="J64" s="60">
        <f t="shared" si="10"/>
        <v>0</v>
      </c>
      <c r="K64" s="60">
        <f t="shared" si="11"/>
        <v>356300</v>
      </c>
      <c r="L64" s="60">
        <f t="shared" si="12"/>
        <v>356300</v>
      </c>
      <c r="M64" s="58" t="s">
        <v>1871</v>
      </c>
      <c r="N64" s="58" t="s">
        <v>257</v>
      </c>
      <c r="O64" s="58" t="s">
        <v>257</v>
      </c>
      <c r="P64" s="58" t="s">
        <v>257</v>
      </c>
    </row>
    <row r="65" spans="1:16" ht="25.5">
      <c r="A65" s="62" t="s">
        <v>1870</v>
      </c>
      <c r="B65" s="62" t="s">
        <v>623</v>
      </c>
      <c r="C65" s="61" t="s">
        <v>1869</v>
      </c>
      <c r="D65" s="60">
        <v>0</v>
      </c>
      <c r="E65" s="60">
        <v>733645.1</v>
      </c>
      <c r="F65" s="60">
        <f t="shared" si="8"/>
        <v>733645.1</v>
      </c>
      <c r="G65" s="60">
        <v>0</v>
      </c>
      <c r="H65" s="60">
        <v>0</v>
      </c>
      <c r="I65" s="60">
        <f t="shared" si="9"/>
        <v>0</v>
      </c>
      <c r="J65" s="60">
        <f t="shared" si="10"/>
        <v>0</v>
      </c>
      <c r="K65" s="60">
        <f t="shared" si="11"/>
        <v>733645.1</v>
      </c>
      <c r="L65" s="60">
        <f t="shared" si="12"/>
        <v>733645.1</v>
      </c>
      <c r="M65" s="58" t="s">
        <v>1869</v>
      </c>
      <c r="N65" s="58" t="s">
        <v>257</v>
      </c>
      <c r="O65" s="58" t="s">
        <v>257</v>
      </c>
      <c r="P65" s="58" t="s">
        <v>257</v>
      </c>
    </row>
    <row r="66" spans="1:16" ht="38.25">
      <c r="A66" s="62" t="s">
        <v>1868</v>
      </c>
      <c r="B66" s="62" t="s">
        <v>623</v>
      </c>
      <c r="C66" s="61" t="s">
        <v>1867</v>
      </c>
      <c r="D66" s="60">
        <v>0</v>
      </c>
      <c r="E66" s="60">
        <v>0</v>
      </c>
      <c r="F66" s="60">
        <f t="shared" si="8"/>
        <v>0</v>
      </c>
      <c r="G66" s="60">
        <v>-6587348.7</v>
      </c>
      <c r="H66" s="60">
        <v>0</v>
      </c>
      <c r="I66" s="60">
        <f t="shared" si="9"/>
        <v>-6587348.7</v>
      </c>
      <c r="J66" s="60">
        <f t="shared" si="10"/>
        <v>-6587348.7</v>
      </c>
      <c r="K66" s="60">
        <f t="shared" si="11"/>
        <v>0</v>
      </c>
      <c r="L66" s="60">
        <f t="shared" si="12"/>
        <v>-6587348.7</v>
      </c>
      <c r="M66" s="58" t="s">
        <v>1867</v>
      </c>
      <c r="N66" s="58" t="s">
        <v>257</v>
      </c>
      <c r="O66" s="58" t="s">
        <v>257</v>
      </c>
      <c r="P66" s="58" t="s">
        <v>257</v>
      </c>
    </row>
    <row r="67" spans="1:16" ht="41.25" customHeight="1">
      <c r="A67" s="62" t="s">
        <v>1866</v>
      </c>
      <c r="B67" s="62" t="s">
        <v>608</v>
      </c>
      <c r="C67" s="61" t="s">
        <v>1865</v>
      </c>
      <c r="D67" s="60">
        <v>0</v>
      </c>
      <c r="E67" s="60">
        <v>0</v>
      </c>
      <c r="F67" s="60">
        <f t="shared" si="8"/>
        <v>0</v>
      </c>
      <c r="G67" s="60">
        <v>-56400</v>
      </c>
      <c r="H67" s="60">
        <v>0</v>
      </c>
      <c r="I67" s="60">
        <f t="shared" si="9"/>
        <v>-56400</v>
      </c>
      <c r="J67" s="60">
        <f t="shared" si="10"/>
        <v>-56400</v>
      </c>
      <c r="K67" s="60">
        <f t="shared" si="11"/>
        <v>0</v>
      </c>
      <c r="L67" s="60">
        <f t="shared" si="12"/>
        <v>-56400</v>
      </c>
      <c r="M67" s="58" t="s">
        <v>1865</v>
      </c>
      <c r="N67" s="58" t="s">
        <v>257</v>
      </c>
      <c r="O67" s="58" t="s">
        <v>257</v>
      </c>
      <c r="P67" s="58" t="s">
        <v>257</v>
      </c>
    </row>
    <row r="68" spans="1:12" ht="24" customHeight="1">
      <c r="A68" s="62" t="s">
        <v>1864</v>
      </c>
      <c r="B68" s="62" t="s">
        <v>1863</v>
      </c>
      <c r="C68" s="61" t="s">
        <v>1862</v>
      </c>
      <c r="D68" s="60">
        <v>0</v>
      </c>
      <c r="E68" s="60">
        <v>100000</v>
      </c>
      <c r="F68" s="60">
        <f>D68+E68</f>
        <v>100000</v>
      </c>
      <c r="G68" s="60">
        <v>0</v>
      </c>
      <c r="H68" s="60">
        <v>0</v>
      </c>
      <c r="I68" s="60">
        <f>G68+H68</f>
        <v>0</v>
      </c>
      <c r="J68" s="60">
        <f>D68+G68</f>
        <v>0</v>
      </c>
      <c r="K68" s="60">
        <f>E68+H68</f>
        <v>100000</v>
      </c>
      <c r="L68" s="60">
        <f>J68+K68</f>
        <v>100000</v>
      </c>
    </row>
    <row r="69" spans="1:12" ht="41.25" customHeight="1">
      <c r="A69" s="407" t="s">
        <v>5322</v>
      </c>
      <c r="B69" s="408"/>
      <c r="C69" s="409" t="s">
        <v>5323</v>
      </c>
      <c r="D69" s="393">
        <v>0</v>
      </c>
      <c r="E69" s="393">
        <v>658966.7</v>
      </c>
      <c r="F69" s="393">
        <f>D69+E69</f>
        <v>658966.7</v>
      </c>
      <c r="G69" s="393">
        <v>0</v>
      </c>
      <c r="H69" s="393">
        <v>-100</v>
      </c>
      <c r="I69" s="393">
        <f>G69+H69</f>
        <v>-100</v>
      </c>
      <c r="J69" s="393">
        <f>D69+G69</f>
        <v>0</v>
      </c>
      <c r="K69" s="393">
        <f>E69+H69</f>
        <v>658866.7</v>
      </c>
      <c r="L69" s="393">
        <f>J69+K69</f>
        <v>658866.7</v>
      </c>
    </row>
    <row r="70" spans="1:12" ht="44.25" customHeight="1">
      <c r="A70" s="410" t="s">
        <v>5324</v>
      </c>
      <c r="B70" s="411"/>
      <c r="C70" s="412" t="s">
        <v>5325</v>
      </c>
      <c r="D70" s="400">
        <v>0</v>
      </c>
      <c r="E70" s="400">
        <v>658966.7</v>
      </c>
      <c r="F70" s="400">
        <f>E70+D70</f>
        <v>658966.7</v>
      </c>
      <c r="G70" s="400">
        <v>0</v>
      </c>
      <c r="H70" s="400">
        <v>-100</v>
      </c>
      <c r="I70" s="400">
        <f>H70+G70</f>
        <v>-100</v>
      </c>
      <c r="J70" s="400">
        <f>G70+D70</f>
        <v>0</v>
      </c>
      <c r="K70" s="400">
        <f>H70+E70</f>
        <v>658866.7</v>
      </c>
      <c r="L70" s="400">
        <f>K70+J70</f>
        <v>658866.7</v>
      </c>
    </row>
    <row r="71" spans="1:12" ht="30.75" customHeight="1">
      <c r="A71" s="394" t="s">
        <v>5344</v>
      </c>
      <c r="B71" s="405" t="s">
        <v>438</v>
      </c>
      <c r="C71" s="395" t="s">
        <v>1928</v>
      </c>
      <c r="D71" s="392">
        <v>0</v>
      </c>
      <c r="E71" s="392">
        <v>485100</v>
      </c>
      <c r="F71" s="392">
        <f>D71+E71</f>
        <v>485100</v>
      </c>
      <c r="G71" s="392">
        <v>0</v>
      </c>
      <c r="H71" s="392">
        <v>0</v>
      </c>
      <c r="I71" s="392">
        <f>G71+H71</f>
        <v>0</v>
      </c>
      <c r="J71" s="392">
        <f aca="true" t="shared" si="13" ref="J71:K73">D71+G71</f>
        <v>0</v>
      </c>
      <c r="K71" s="392">
        <f t="shared" si="13"/>
        <v>485100</v>
      </c>
      <c r="L71" s="392">
        <f>J71+K71</f>
        <v>485100</v>
      </c>
    </row>
    <row r="72" spans="1:12" ht="54" customHeight="1">
      <c r="A72" s="382" t="s">
        <v>5345</v>
      </c>
      <c r="B72" s="406" t="s">
        <v>438</v>
      </c>
      <c r="C72" s="383" t="s">
        <v>1926</v>
      </c>
      <c r="D72" s="381">
        <v>0</v>
      </c>
      <c r="E72" s="381">
        <v>0</v>
      </c>
      <c r="F72" s="381">
        <f>D72+E72</f>
        <v>0</v>
      </c>
      <c r="G72" s="381">
        <v>0</v>
      </c>
      <c r="H72" s="381">
        <v>-100</v>
      </c>
      <c r="I72" s="381">
        <f>G72+H72</f>
        <v>-100</v>
      </c>
      <c r="J72" s="381">
        <f t="shared" si="13"/>
        <v>0</v>
      </c>
      <c r="K72" s="381">
        <f t="shared" si="13"/>
        <v>-100</v>
      </c>
      <c r="L72" s="381">
        <f>J72+K72</f>
        <v>-100</v>
      </c>
    </row>
    <row r="73" spans="1:16" ht="25.5">
      <c r="A73" s="382" t="s">
        <v>5346</v>
      </c>
      <c r="B73" s="406" t="s">
        <v>1068</v>
      </c>
      <c r="C73" s="383" t="s">
        <v>1924</v>
      </c>
      <c r="D73" s="381">
        <v>0</v>
      </c>
      <c r="E73" s="381">
        <v>173866.7</v>
      </c>
      <c r="F73" s="381">
        <f>D73+E73</f>
        <v>173866.7</v>
      </c>
      <c r="G73" s="381">
        <v>0</v>
      </c>
      <c r="H73" s="381">
        <v>0</v>
      </c>
      <c r="I73" s="381">
        <f>G73+H73</f>
        <v>0</v>
      </c>
      <c r="J73" s="381">
        <f t="shared" si="13"/>
        <v>0</v>
      </c>
      <c r="K73" s="381">
        <f t="shared" si="13"/>
        <v>173866.7</v>
      </c>
      <c r="L73" s="381">
        <f>J73+K73</f>
        <v>173866.7</v>
      </c>
      <c r="M73" s="58" t="s">
        <v>1862</v>
      </c>
      <c r="N73" s="58" t="s">
        <v>257</v>
      </c>
      <c r="O73" s="58" t="s">
        <v>257</v>
      </c>
      <c r="P73" s="58" t="s">
        <v>257</v>
      </c>
    </row>
  </sheetData>
  <sheetProtection/>
  <mergeCells count="8">
    <mergeCell ref="A7:A8"/>
    <mergeCell ref="I2:L2"/>
    <mergeCell ref="D7:F7"/>
    <mergeCell ref="G7:I7"/>
    <mergeCell ref="J7:L7"/>
    <mergeCell ref="C7:C8"/>
    <mergeCell ref="B7:B8"/>
    <mergeCell ref="A3:L4"/>
  </mergeCells>
  <printOptions horizontalCentered="1"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65"/>
  <sheetViews>
    <sheetView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17.5" style="227" customWidth="1"/>
    <col min="2" max="2" width="82.33203125" style="226" customWidth="1"/>
    <col min="3" max="3" width="16.5" style="225" customWidth="1"/>
    <col min="4" max="4" width="16.5" style="224" customWidth="1"/>
    <col min="5" max="6" width="16.5" style="223" customWidth="1"/>
    <col min="7" max="16384" width="9.33203125" style="223" customWidth="1"/>
  </cols>
  <sheetData>
    <row r="1" spans="1:6" ht="15.75" customHeight="1">
      <c r="A1" s="251"/>
      <c r="B1" s="255"/>
      <c r="C1" s="450" t="s">
        <v>5237</v>
      </c>
      <c r="D1" s="450"/>
      <c r="E1" s="450"/>
      <c r="F1" s="450"/>
    </row>
    <row r="2" spans="1:6" ht="15.75" customHeight="1">
      <c r="A2" s="251"/>
      <c r="B2" s="255"/>
      <c r="C2" s="450" t="s">
        <v>2563</v>
      </c>
      <c r="D2" s="450"/>
      <c r="E2" s="450"/>
      <c r="F2" s="450"/>
    </row>
    <row r="3" spans="1:6" ht="15.75">
      <c r="A3" s="251"/>
      <c r="B3" s="255"/>
      <c r="C3" s="451" t="s">
        <v>2562</v>
      </c>
      <c r="D3" s="451"/>
      <c r="E3" s="451"/>
      <c r="F3" s="451"/>
    </row>
    <row r="4" spans="1:6" ht="12.75">
      <c r="A4" s="254"/>
      <c r="B4" s="253"/>
      <c r="C4" s="252"/>
      <c r="D4" s="252"/>
      <c r="E4" s="252"/>
      <c r="F4" s="252"/>
    </row>
    <row r="5" spans="1:6" ht="37.5" customHeight="1">
      <c r="A5" s="251"/>
      <c r="B5" s="452" t="s">
        <v>5236</v>
      </c>
      <c r="C5" s="452"/>
      <c r="D5" s="452"/>
      <c r="E5" s="452"/>
      <c r="F5" s="452"/>
    </row>
    <row r="6" spans="1:6" ht="15.75" customHeight="1">
      <c r="A6" s="250"/>
      <c r="B6" s="249"/>
      <c r="C6" s="248"/>
      <c r="D6" s="248"/>
      <c r="E6" s="248"/>
      <c r="F6" s="247" t="s">
        <v>254</v>
      </c>
    </row>
    <row r="7" spans="1:6" ht="18" customHeight="1">
      <c r="A7" s="453" t="s">
        <v>2560</v>
      </c>
      <c r="B7" s="453" t="s">
        <v>5235</v>
      </c>
      <c r="C7" s="456" t="s">
        <v>5234</v>
      </c>
      <c r="D7" s="457"/>
      <c r="E7" s="457"/>
      <c r="F7" s="458"/>
    </row>
    <row r="8" spans="1:6" ht="66" customHeight="1">
      <c r="A8" s="454"/>
      <c r="B8" s="454"/>
      <c r="C8" s="456" t="s">
        <v>5233</v>
      </c>
      <c r="D8" s="457"/>
      <c r="E8" s="458"/>
      <c r="F8" s="246" t="s">
        <v>5232</v>
      </c>
    </row>
    <row r="9" spans="1:6" ht="35.25" customHeight="1">
      <c r="A9" s="455"/>
      <c r="B9" s="455"/>
      <c r="C9" s="246" t="s">
        <v>5231</v>
      </c>
      <c r="D9" s="246" t="s">
        <v>5230</v>
      </c>
      <c r="E9" s="246" t="s">
        <v>898</v>
      </c>
      <c r="F9" s="246" t="s">
        <v>246</v>
      </c>
    </row>
    <row r="10" spans="1:6" ht="22.5" customHeight="1">
      <c r="A10" s="235" t="s">
        <v>2520</v>
      </c>
      <c r="B10" s="234" t="s">
        <v>2519</v>
      </c>
      <c r="C10" s="233">
        <v>300672.1</v>
      </c>
      <c r="D10" s="233">
        <v>308534.10000000003</v>
      </c>
      <c r="E10" s="233">
        <v>68066.4</v>
      </c>
      <c r="F10" s="233">
        <v>0</v>
      </c>
    </row>
    <row r="11" spans="1:6" ht="22.5" customHeight="1">
      <c r="A11" s="235" t="s">
        <v>5229</v>
      </c>
      <c r="B11" s="234" t="s">
        <v>5228</v>
      </c>
      <c r="C11" s="233">
        <v>38200.3</v>
      </c>
      <c r="D11" s="233">
        <v>4786.1</v>
      </c>
      <c r="E11" s="233">
        <v>0</v>
      </c>
      <c r="F11" s="233">
        <v>32459.1</v>
      </c>
    </row>
    <row r="12" spans="1:6" ht="22.5" customHeight="1">
      <c r="A12" s="235" t="s">
        <v>5227</v>
      </c>
      <c r="B12" s="234" t="s">
        <v>5226</v>
      </c>
      <c r="C12" s="233">
        <v>32083.5</v>
      </c>
      <c r="D12" s="233">
        <v>4747.6</v>
      </c>
      <c r="E12" s="233">
        <v>0</v>
      </c>
      <c r="F12" s="233">
        <v>36824.4</v>
      </c>
    </row>
    <row r="13" spans="1:6" ht="22.5" customHeight="1">
      <c r="A13" s="235" t="s">
        <v>5225</v>
      </c>
      <c r="B13" s="234" t="s">
        <v>5224</v>
      </c>
      <c r="C13" s="233">
        <v>46761.7</v>
      </c>
      <c r="D13" s="233">
        <v>6036.6</v>
      </c>
      <c r="E13" s="233">
        <v>7440.4</v>
      </c>
      <c r="F13" s="233">
        <v>0</v>
      </c>
    </row>
    <row r="14" spans="1:6" ht="22.5" customHeight="1">
      <c r="A14" s="235" t="s">
        <v>5223</v>
      </c>
      <c r="B14" s="234" t="s">
        <v>5222</v>
      </c>
      <c r="C14" s="233">
        <v>74047.8</v>
      </c>
      <c r="D14" s="233">
        <v>6300.3</v>
      </c>
      <c r="E14" s="233">
        <v>24317</v>
      </c>
      <c r="F14" s="233">
        <v>0</v>
      </c>
    </row>
    <row r="15" spans="1:6" ht="22.5" customHeight="1">
      <c r="A15" s="235" t="s">
        <v>5221</v>
      </c>
      <c r="B15" s="234" t="s">
        <v>5220</v>
      </c>
      <c r="C15" s="233">
        <v>113301</v>
      </c>
      <c r="D15" s="233">
        <v>9167</v>
      </c>
      <c r="E15" s="233">
        <v>21950.1</v>
      </c>
      <c r="F15" s="233">
        <v>0</v>
      </c>
    </row>
    <row r="16" spans="1:6" ht="22.5" customHeight="1">
      <c r="A16" s="235" t="s">
        <v>5219</v>
      </c>
      <c r="B16" s="234" t="s">
        <v>5218</v>
      </c>
      <c r="C16" s="233">
        <v>109342.7</v>
      </c>
      <c r="D16" s="233">
        <v>9560.9</v>
      </c>
      <c r="E16" s="233">
        <v>31784.4</v>
      </c>
      <c r="F16" s="233">
        <v>0</v>
      </c>
    </row>
    <row r="17" spans="1:6" ht="22.5" customHeight="1">
      <c r="A17" s="235" t="s">
        <v>5217</v>
      </c>
      <c r="B17" s="234" t="s">
        <v>5216</v>
      </c>
      <c r="C17" s="233">
        <v>95234.5</v>
      </c>
      <c r="D17" s="233">
        <v>8942.6</v>
      </c>
      <c r="E17" s="233">
        <v>0</v>
      </c>
      <c r="F17" s="233">
        <v>0</v>
      </c>
    </row>
    <row r="18" spans="1:6" ht="22.5" customHeight="1">
      <c r="A18" s="235" t="s">
        <v>5215</v>
      </c>
      <c r="B18" s="234" t="s">
        <v>5214</v>
      </c>
      <c r="C18" s="233">
        <v>60992.3</v>
      </c>
      <c r="D18" s="233">
        <v>4592.5</v>
      </c>
      <c r="E18" s="233">
        <v>19458.9</v>
      </c>
      <c r="F18" s="233">
        <v>0</v>
      </c>
    </row>
    <row r="19" spans="1:6" ht="22.5" customHeight="1">
      <c r="A19" s="235" t="s">
        <v>5213</v>
      </c>
      <c r="B19" s="234" t="s">
        <v>5212</v>
      </c>
      <c r="C19" s="233">
        <v>23166.6</v>
      </c>
      <c r="D19" s="233">
        <v>1652.3</v>
      </c>
      <c r="E19" s="233">
        <v>7535.8</v>
      </c>
      <c r="F19" s="233">
        <v>0</v>
      </c>
    </row>
    <row r="20" spans="1:6" ht="22.5" customHeight="1">
      <c r="A20" s="235" t="s">
        <v>5211</v>
      </c>
      <c r="B20" s="234" t="s">
        <v>5210</v>
      </c>
      <c r="C20" s="233">
        <v>56639.5</v>
      </c>
      <c r="D20" s="233">
        <v>4361.6</v>
      </c>
      <c r="E20" s="233">
        <v>0</v>
      </c>
      <c r="F20" s="233">
        <v>0</v>
      </c>
    </row>
    <row r="21" spans="1:6" ht="22.5" customHeight="1">
      <c r="A21" s="235" t="s">
        <v>5209</v>
      </c>
      <c r="B21" s="234" t="s">
        <v>5208</v>
      </c>
      <c r="C21" s="233">
        <v>86679.7</v>
      </c>
      <c r="D21" s="233">
        <v>6212.9</v>
      </c>
      <c r="E21" s="233">
        <v>11687.6</v>
      </c>
      <c r="F21" s="233">
        <v>0</v>
      </c>
    </row>
    <row r="22" spans="1:6" ht="22.5" customHeight="1">
      <c r="A22" s="235" t="s">
        <v>5207</v>
      </c>
      <c r="B22" s="234" t="s">
        <v>5206</v>
      </c>
      <c r="C22" s="233">
        <v>74654.1</v>
      </c>
      <c r="D22" s="233">
        <v>5993.8</v>
      </c>
      <c r="E22" s="233">
        <v>0</v>
      </c>
      <c r="F22" s="233">
        <v>0</v>
      </c>
    </row>
    <row r="23" spans="1:6" s="243" customFormat="1" ht="22.5" customHeight="1">
      <c r="A23" s="235" t="s">
        <v>5205</v>
      </c>
      <c r="B23" s="234" t="s">
        <v>5204</v>
      </c>
      <c r="C23" s="233">
        <v>64172.6</v>
      </c>
      <c r="D23" s="233">
        <v>5844</v>
      </c>
      <c r="E23" s="233">
        <v>10119.8</v>
      </c>
      <c r="F23" s="233">
        <v>0</v>
      </c>
    </row>
    <row r="24" spans="1:6" s="243" customFormat="1" ht="22.5" customHeight="1">
      <c r="A24" s="235" t="s">
        <v>5203</v>
      </c>
      <c r="B24" s="234" t="s">
        <v>5202</v>
      </c>
      <c r="C24" s="233">
        <v>60324.5</v>
      </c>
      <c r="D24" s="233">
        <v>4760.2</v>
      </c>
      <c r="E24" s="233">
        <v>18278.3</v>
      </c>
      <c r="F24" s="233">
        <v>0</v>
      </c>
    </row>
    <row r="25" spans="1:6" ht="22.5" customHeight="1">
      <c r="A25" s="235" t="s">
        <v>5201</v>
      </c>
      <c r="B25" s="234" t="s">
        <v>5200</v>
      </c>
      <c r="C25" s="233">
        <v>56977.2</v>
      </c>
      <c r="D25" s="233">
        <v>6059.3</v>
      </c>
      <c r="E25" s="233">
        <v>24838</v>
      </c>
      <c r="F25" s="233">
        <v>0</v>
      </c>
    </row>
    <row r="26" spans="1:6" s="245" customFormat="1" ht="22.5" customHeight="1">
      <c r="A26" s="235" t="s">
        <v>5199</v>
      </c>
      <c r="B26" s="234" t="s">
        <v>5198</v>
      </c>
      <c r="C26" s="233">
        <v>52653.7</v>
      </c>
      <c r="D26" s="233">
        <v>4594.8</v>
      </c>
      <c r="E26" s="233">
        <v>12385.1</v>
      </c>
      <c r="F26" s="233">
        <v>0</v>
      </c>
    </row>
    <row r="27" spans="1:6" ht="22.5" customHeight="1">
      <c r="A27" s="235" t="s">
        <v>5197</v>
      </c>
      <c r="B27" s="234" t="s">
        <v>5196</v>
      </c>
      <c r="C27" s="233">
        <v>28115.1</v>
      </c>
      <c r="D27" s="233">
        <v>2717.1</v>
      </c>
      <c r="E27" s="233">
        <v>8528.9</v>
      </c>
      <c r="F27" s="233">
        <v>0</v>
      </c>
    </row>
    <row r="28" spans="1:6" ht="22.5" customHeight="1">
      <c r="A28" s="235" t="s">
        <v>5195</v>
      </c>
      <c r="B28" s="234" t="s">
        <v>5194</v>
      </c>
      <c r="C28" s="233">
        <v>36007.2</v>
      </c>
      <c r="D28" s="233">
        <v>2966.7</v>
      </c>
      <c r="E28" s="233">
        <v>3350.9</v>
      </c>
      <c r="F28" s="233">
        <v>0</v>
      </c>
    </row>
    <row r="29" spans="1:6" ht="22.5" customHeight="1">
      <c r="A29" s="235" t="s">
        <v>5193</v>
      </c>
      <c r="B29" s="234" t="s">
        <v>5192</v>
      </c>
      <c r="C29" s="233">
        <v>34533.8</v>
      </c>
      <c r="D29" s="233">
        <v>3127.6</v>
      </c>
      <c r="E29" s="233">
        <v>2020.8</v>
      </c>
      <c r="F29" s="233">
        <v>0</v>
      </c>
    </row>
    <row r="30" spans="1:6" ht="22.5" customHeight="1">
      <c r="A30" s="235" t="s">
        <v>5191</v>
      </c>
      <c r="B30" s="234" t="s">
        <v>5190</v>
      </c>
      <c r="C30" s="233">
        <v>63204.9</v>
      </c>
      <c r="D30" s="233">
        <v>5384.1</v>
      </c>
      <c r="E30" s="233">
        <v>6344.4</v>
      </c>
      <c r="F30" s="233">
        <v>0</v>
      </c>
    </row>
    <row r="31" spans="1:6" ht="22.5" customHeight="1">
      <c r="A31" s="235" t="s">
        <v>5189</v>
      </c>
      <c r="B31" s="234" t="s">
        <v>5188</v>
      </c>
      <c r="C31" s="233">
        <v>17988.4</v>
      </c>
      <c r="D31" s="233">
        <v>2144.4</v>
      </c>
      <c r="E31" s="233">
        <v>4537.4</v>
      </c>
      <c r="F31" s="233">
        <v>0</v>
      </c>
    </row>
    <row r="32" spans="1:6" ht="22.5" customHeight="1">
      <c r="A32" s="235" t="s">
        <v>5187</v>
      </c>
      <c r="B32" s="234" t="s">
        <v>5186</v>
      </c>
      <c r="C32" s="233">
        <v>69506</v>
      </c>
      <c r="D32" s="233">
        <v>4999.5</v>
      </c>
      <c r="E32" s="233">
        <v>0</v>
      </c>
      <c r="F32" s="233">
        <v>0</v>
      </c>
    </row>
    <row r="33" spans="1:6" ht="22.5" customHeight="1">
      <c r="A33" s="235" t="s">
        <v>5185</v>
      </c>
      <c r="B33" s="234" t="s">
        <v>5184</v>
      </c>
      <c r="C33" s="233">
        <v>22619.5</v>
      </c>
      <c r="D33" s="233">
        <v>1972.8</v>
      </c>
      <c r="E33" s="233">
        <v>8</v>
      </c>
      <c r="F33" s="233">
        <v>0</v>
      </c>
    </row>
    <row r="34" spans="1:6" ht="22.5" customHeight="1">
      <c r="A34" s="235" t="s">
        <v>5183</v>
      </c>
      <c r="B34" s="234" t="s">
        <v>3409</v>
      </c>
      <c r="C34" s="233">
        <v>56176.9</v>
      </c>
      <c r="D34" s="233">
        <v>4932.8</v>
      </c>
      <c r="E34" s="233">
        <v>3066.3</v>
      </c>
      <c r="F34" s="233">
        <v>0</v>
      </c>
    </row>
    <row r="35" spans="1:6" ht="22.5" customHeight="1">
      <c r="A35" s="235" t="s">
        <v>5182</v>
      </c>
      <c r="B35" s="234" t="s">
        <v>5181</v>
      </c>
      <c r="C35" s="233">
        <v>55603.1</v>
      </c>
      <c r="D35" s="233">
        <v>5362.6</v>
      </c>
      <c r="E35" s="233">
        <v>19630.1</v>
      </c>
      <c r="F35" s="233">
        <v>0</v>
      </c>
    </row>
    <row r="36" spans="1:6" ht="22.5" customHeight="1">
      <c r="A36" s="235" t="s">
        <v>5180</v>
      </c>
      <c r="B36" s="234" t="s">
        <v>5179</v>
      </c>
      <c r="C36" s="233">
        <v>71984.3</v>
      </c>
      <c r="D36" s="233">
        <v>5733.5</v>
      </c>
      <c r="E36" s="233">
        <v>12970.1</v>
      </c>
      <c r="F36" s="233">
        <v>0</v>
      </c>
    </row>
    <row r="37" spans="1:6" ht="22.5" customHeight="1">
      <c r="A37" s="235" t="s">
        <v>5178</v>
      </c>
      <c r="B37" s="234" t="s">
        <v>5177</v>
      </c>
      <c r="C37" s="233">
        <v>37938.8</v>
      </c>
      <c r="D37" s="233">
        <v>3034.3</v>
      </c>
      <c r="E37" s="233">
        <v>10628.1</v>
      </c>
      <c r="F37" s="233">
        <v>0</v>
      </c>
    </row>
    <row r="38" spans="1:6" ht="22.5" customHeight="1">
      <c r="A38" s="235" t="s">
        <v>5176</v>
      </c>
      <c r="B38" s="234" t="s">
        <v>5175</v>
      </c>
      <c r="C38" s="233">
        <v>44555.5</v>
      </c>
      <c r="D38" s="233">
        <v>3793.5</v>
      </c>
      <c r="E38" s="233">
        <v>14160.8</v>
      </c>
      <c r="F38" s="233">
        <v>0</v>
      </c>
    </row>
    <row r="39" spans="1:6" ht="22.5" customHeight="1">
      <c r="A39" s="235" t="s">
        <v>5174</v>
      </c>
      <c r="B39" s="234" t="s">
        <v>5173</v>
      </c>
      <c r="C39" s="233">
        <v>113674.1</v>
      </c>
      <c r="D39" s="233">
        <v>9019.1</v>
      </c>
      <c r="E39" s="233">
        <v>33255.7</v>
      </c>
      <c r="F39" s="233">
        <v>0</v>
      </c>
    </row>
    <row r="40" spans="1:6" ht="22.5" customHeight="1">
      <c r="A40" s="235" t="s">
        <v>5172</v>
      </c>
      <c r="B40" s="234" t="s">
        <v>3405</v>
      </c>
      <c r="C40" s="233">
        <v>77030.8</v>
      </c>
      <c r="D40" s="233">
        <v>7222</v>
      </c>
      <c r="E40" s="233">
        <v>21708.2</v>
      </c>
      <c r="F40" s="233">
        <v>0</v>
      </c>
    </row>
    <row r="41" spans="1:6" ht="22.5" customHeight="1">
      <c r="A41" s="235" t="s">
        <v>5171</v>
      </c>
      <c r="B41" s="234" t="s">
        <v>5170</v>
      </c>
      <c r="C41" s="233">
        <v>43955.2</v>
      </c>
      <c r="D41" s="233">
        <v>3676.3</v>
      </c>
      <c r="E41" s="233">
        <v>0</v>
      </c>
      <c r="F41" s="233">
        <v>4284.2</v>
      </c>
    </row>
    <row r="42" spans="1:6" ht="22.5" customHeight="1">
      <c r="A42" s="235" t="s">
        <v>5169</v>
      </c>
      <c r="B42" s="234" t="s">
        <v>5168</v>
      </c>
      <c r="C42" s="233">
        <v>7563.8</v>
      </c>
      <c r="D42" s="233">
        <v>597.1</v>
      </c>
      <c r="E42" s="233">
        <v>1194.2</v>
      </c>
      <c r="F42" s="233">
        <v>0</v>
      </c>
    </row>
    <row r="43" spans="1:6" ht="22.5" customHeight="1">
      <c r="A43" s="235" t="s">
        <v>5167</v>
      </c>
      <c r="B43" s="234" t="s">
        <v>5166</v>
      </c>
      <c r="C43" s="233">
        <v>41550.1</v>
      </c>
      <c r="D43" s="233">
        <v>3530.7000000000003</v>
      </c>
      <c r="E43" s="233">
        <v>0</v>
      </c>
      <c r="F43" s="233">
        <v>8059.8</v>
      </c>
    </row>
    <row r="44" spans="1:6" ht="22.5" customHeight="1">
      <c r="A44" s="235" t="s">
        <v>5165</v>
      </c>
      <c r="B44" s="234" t="s">
        <v>5164</v>
      </c>
      <c r="C44" s="233">
        <v>15816.6</v>
      </c>
      <c r="D44" s="233">
        <v>1471.2</v>
      </c>
      <c r="E44" s="233">
        <v>4798.1</v>
      </c>
      <c r="F44" s="233">
        <v>0</v>
      </c>
    </row>
    <row r="45" spans="1:6" ht="22.5" customHeight="1">
      <c r="A45" s="235" t="s">
        <v>5163</v>
      </c>
      <c r="B45" s="234" t="s">
        <v>5162</v>
      </c>
      <c r="C45" s="233">
        <v>38646.5</v>
      </c>
      <c r="D45" s="233">
        <v>3023.3</v>
      </c>
      <c r="E45" s="233">
        <v>1651.9</v>
      </c>
      <c r="F45" s="233">
        <v>0</v>
      </c>
    </row>
    <row r="46" spans="1:6" ht="22.5" customHeight="1">
      <c r="A46" s="235" t="s">
        <v>5161</v>
      </c>
      <c r="B46" s="234" t="s">
        <v>5160</v>
      </c>
      <c r="C46" s="233">
        <v>27732.2</v>
      </c>
      <c r="D46" s="233">
        <v>2798.7</v>
      </c>
      <c r="E46" s="233">
        <v>0</v>
      </c>
      <c r="F46" s="233">
        <v>5285.6</v>
      </c>
    </row>
    <row r="47" spans="1:6" ht="22.5" customHeight="1">
      <c r="A47" s="235" t="s">
        <v>5159</v>
      </c>
      <c r="B47" s="234" t="s">
        <v>5158</v>
      </c>
      <c r="C47" s="233">
        <v>46267.4</v>
      </c>
      <c r="D47" s="233">
        <v>3819.6</v>
      </c>
      <c r="E47" s="233">
        <v>0</v>
      </c>
      <c r="F47" s="233">
        <v>9255.7</v>
      </c>
    </row>
    <row r="48" spans="1:6" ht="22.5" customHeight="1">
      <c r="A48" s="235" t="s">
        <v>5157</v>
      </c>
      <c r="B48" s="234" t="s">
        <v>5156</v>
      </c>
      <c r="C48" s="233">
        <v>13287.2</v>
      </c>
      <c r="D48" s="233">
        <v>1410.7</v>
      </c>
      <c r="E48" s="233">
        <v>5541.5</v>
      </c>
      <c r="F48" s="233">
        <v>0</v>
      </c>
    </row>
    <row r="49" spans="1:6" ht="22.5" customHeight="1">
      <c r="A49" s="235" t="s">
        <v>5155</v>
      </c>
      <c r="B49" s="234" t="s">
        <v>5154</v>
      </c>
      <c r="C49" s="233">
        <v>18504.1</v>
      </c>
      <c r="D49" s="233">
        <v>1502.6</v>
      </c>
      <c r="E49" s="233">
        <v>6512.6</v>
      </c>
      <c r="F49" s="233">
        <v>0</v>
      </c>
    </row>
    <row r="50" spans="1:6" ht="22.5" customHeight="1">
      <c r="A50" s="235" t="s">
        <v>5153</v>
      </c>
      <c r="B50" s="234" t="s">
        <v>5152</v>
      </c>
      <c r="C50" s="233">
        <v>11497.9</v>
      </c>
      <c r="D50" s="233">
        <v>706</v>
      </c>
      <c r="E50" s="233">
        <v>0</v>
      </c>
      <c r="F50" s="233">
        <v>1740</v>
      </c>
    </row>
    <row r="51" spans="1:6" ht="22.5" customHeight="1">
      <c r="A51" s="235" t="s">
        <v>5151</v>
      </c>
      <c r="B51" s="234" t="s">
        <v>5150</v>
      </c>
      <c r="C51" s="233">
        <v>5099.4</v>
      </c>
      <c r="D51" s="233">
        <v>507</v>
      </c>
      <c r="E51" s="233">
        <v>2663.6</v>
      </c>
      <c r="F51" s="233">
        <v>0</v>
      </c>
    </row>
    <row r="52" spans="1:6" ht="22.5" customHeight="1">
      <c r="A52" s="235" t="s">
        <v>5149</v>
      </c>
      <c r="B52" s="234" t="s">
        <v>5148</v>
      </c>
      <c r="C52" s="233">
        <v>32950.2</v>
      </c>
      <c r="D52" s="233">
        <v>2528.9</v>
      </c>
      <c r="E52" s="233">
        <v>0</v>
      </c>
      <c r="F52" s="233">
        <v>546.8</v>
      </c>
    </row>
    <row r="53" spans="1:6" ht="22.5" customHeight="1">
      <c r="A53" s="235" t="s">
        <v>5147</v>
      </c>
      <c r="B53" s="234" t="s">
        <v>5146</v>
      </c>
      <c r="C53" s="233">
        <v>8573.1</v>
      </c>
      <c r="D53" s="233">
        <v>793</v>
      </c>
      <c r="E53" s="233">
        <v>3420.7</v>
      </c>
      <c r="F53" s="233">
        <v>0</v>
      </c>
    </row>
    <row r="54" spans="1:6" ht="22.5" customHeight="1">
      <c r="A54" s="235" t="s">
        <v>5145</v>
      </c>
      <c r="B54" s="234" t="s">
        <v>5144</v>
      </c>
      <c r="C54" s="233">
        <v>9689</v>
      </c>
      <c r="D54" s="233">
        <v>826.7</v>
      </c>
      <c r="E54" s="233">
        <v>2492.8</v>
      </c>
      <c r="F54" s="233">
        <v>0</v>
      </c>
    </row>
    <row r="55" spans="1:6" ht="22.5" customHeight="1">
      <c r="A55" s="235" t="s">
        <v>5143</v>
      </c>
      <c r="B55" s="234" t="s">
        <v>5142</v>
      </c>
      <c r="C55" s="233">
        <v>9850.2</v>
      </c>
      <c r="D55" s="233">
        <v>698.6</v>
      </c>
      <c r="E55" s="233">
        <v>0</v>
      </c>
      <c r="F55" s="233">
        <v>3184.9</v>
      </c>
    </row>
    <row r="56" spans="1:6" ht="22.5" customHeight="1">
      <c r="A56" s="235" t="s">
        <v>5141</v>
      </c>
      <c r="B56" s="234" t="s">
        <v>5140</v>
      </c>
      <c r="C56" s="233">
        <v>20591.1</v>
      </c>
      <c r="D56" s="233">
        <v>980.4</v>
      </c>
      <c r="E56" s="233">
        <v>3371.3</v>
      </c>
      <c r="F56" s="233">
        <v>0</v>
      </c>
    </row>
    <row r="57" spans="1:6" ht="22.5" customHeight="1">
      <c r="A57" s="235" t="s">
        <v>5139</v>
      </c>
      <c r="B57" s="234" t="s">
        <v>4193</v>
      </c>
      <c r="C57" s="233">
        <v>10733.1</v>
      </c>
      <c r="D57" s="233">
        <v>908.7</v>
      </c>
      <c r="E57" s="233">
        <v>2032.5</v>
      </c>
      <c r="F57" s="233">
        <v>0</v>
      </c>
    </row>
    <row r="58" spans="1:6" ht="22.5" customHeight="1">
      <c r="A58" s="235" t="s">
        <v>5138</v>
      </c>
      <c r="B58" s="234" t="s">
        <v>5137</v>
      </c>
      <c r="C58" s="233">
        <v>2934.3</v>
      </c>
      <c r="D58" s="233">
        <v>265.9</v>
      </c>
      <c r="E58" s="233">
        <v>1010.1</v>
      </c>
      <c r="F58" s="233">
        <v>0</v>
      </c>
    </row>
    <row r="59" spans="1:6" ht="22.5" customHeight="1">
      <c r="A59" s="235" t="s">
        <v>5136</v>
      </c>
      <c r="B59" s="234" t="s">
        <v>5135</v>
      </c>
      <c r="C59" s="233">
        <v>5551.3</v>
      </c>
      <c r="D59" s="233">
        <v>397.9</v>
      </c>
      <c r="E59" s="233">
        <v>940.3</v>
      </c>
      <c r="F59" s="233">
        <v>0</v>
      </c>
    </row>
    <row r="60" spans="1:6" ht="22.5" customHeight="1">
      <c r="A60" s="235" t="s">
        <v>5134</v>
      </c>
      <c r="B60" s="234" t="s">
        <v>5133</v>
      </c>
      <c r="C60" s="233">
        <v>9601</v>
      </c>
      <c r="D60" s="233">
        <v>649.7</v>
      </c>
      <c r="E60" s="233">
        <v>2447</v>
      </c>
      <c r="F60" s="233">
        <v>0</v>
      </c>
    </row>
    <row r="61" spans="1:6" ht="22.5" customHeight="1">
      <c r="A61" s="235" t="s">
        <v>5132</v>
      </c>
      <c r="B61" s="234" t="s">
        <v>5131</v>
      </c>
      <c r="C61" s="233">
        <v>6081</v>
      </c>
      <c r="D61" s="233">
        <v>657.4</v>
      </c>
      <c r="E61" s="233">
        <v>4462.4</v>
      </c>
      <c r="F61" s="233">
        <v>0</v>
      </c>
    </row>
    <row r="62" spans="1:6" ht="22.5" customHeight="1">
      <c r="A62" s="235" t="s">
        <v>5130</v>
      </c>
      <c r="B62" s="234" t="s">
        <v>5129</v>
      </c>
      <c r="C62" s="233">
        <v>23990.2</v>
      </c>
      <c r="D62" s="233">
        <v>1151.4</v>
      </c>
      <c r="E62" s="233">
        <v>7301.4</v>
      </c>
      <c r="F62" s="233">
        <v>0</v>
      </c>
    </row>
    <row r="63" spans="1:6" ht="22.5" customHeight="1">
      <c r="A63" s="235" t="s">
        <v>5128</v>
      </c>
      <c r="B63" s="234" t="s">
        <v>5127</v>
      </c>
      <c r="C63" s="233">
        <v>15031.1</v>
      </c>
      <c r="D63" s="233">
        <v>1716.2</v>
      </c>
      <c r="E63" s="233">
        <v>0</v>
      </c>
      <c r="F63" s="233">
        <v>852.4</v>
      </c>
    </row>
    <row r="64" spans="1:6" ht="22.5" customHeight="1">
      <c r="A64" s="235" t="s">
        <v>5126</v>
      </c>
      <c r="B64" s="234" t="s">
        <v>5125</v>
      </c>
      <c r="C64" s="233">
        <v>8518.9</v>
      </c>
      <c r="D64" s="233">
        <v>797.8</v>
      </c>
      <c r="E64" s="233">
        <v>0</v>
      </c>
      <c r="F64" s="233">
        <v>0</v>
      </c>
    </row>
    <row r="65" spans="1:6" ht="22.5" customHeight="1">
      <c r="A65" s="235" t="s">
        <v>5124</v>
      </c>
      <c r="B65" s="234" t="s">
        <v>3032</v>
      </c>
      <c r="C65" s="233">
        <v>7343.4</v>
      </c>
      <c r="D65" s="233">
        <v>491.9</v>
      </c>
      <c r="E65" s="233">
        <v>2971.2</v>
      </c>
      <c r="F65" s="233">
        <v>0</v>
      </c>
    </row>
    <row r="66" spans="1:6" s="243" customFormat="1" ht="22.5" customHeight="1">
      <c r="A66" s="235" t="s">
        <v>5123</v>
      </c>
      <c r="B66" s="234" t="s">
        <v>2617</v>
      </c>
      <c r="C66" s="233">
        <v>19107</v>
      </c>
      <c r="D66" s="233">
        <v>1293.6</v>
      </c>
      <c r="E66" s="233">
        <v>658.2</v>
      </c>
      <c r="F66" s="233">
        <v>0</v>
      </c>
    </row>
    <row r="67" spans="1:6" s="243" customFormat="1" ht="22.5" customHeight="1">
      <c r="A67" s="235" t="s">
        <v>5122</v>
      </c>
      <c r="B67" s="234" t="s">
        <v>5121</v>
      </c>
      <c r="C67" s="233">
        <v>10084.9</v>
      </c>
      <c r="D67" s="233">
        <v>841.8</v>
      </c>
      <c r="E67" s="233">
        <v>0</v>
      </c>
      <c r="F67" s="233">
        <v>0</v>
      </c>
    </row>
    <row r="68" spans="1:6" ht="22.5" customHeight="1">
      <c r="A68" s="235" t="s">
        <v>5120</v>
      </c>
      <c r="B68" s="234" t="s">
        <v>5119</v>
      </c>
      <c r="C68" s="233">
        <v>5588.6</v>
      </c>
      <c r="D68" s="233">
        <v>521.8</v>
      </c>
      <c r="E68" s="233">
        <v>475.6</v>
      </c>
      <c r="F68" s="233">
        <v>0</v>
      </c>
    </row>
    <row r="69" spans="1:6" s="245" customFormat="1" ht="22.5" customHeight="1">
      <c r="A69" s="235" t="s">
        <v>5118</v>
      </c>
      <c r="B69" s="234" t="s">
        <v>5117</v>
      </c>
      <c r="C69" s="233">
        <v>6991.5</v>
      </c>
      <c r="D69" s="233">
        <v>1206</v>
      </c>
      <c r="E69" s="233">
        <v>6909.8</v>
      </c>
      <c r="F69" s="233">
        <v>0</v>
      </c>
    </row>
    <row r="70" spans="1:6" ht="31.5">
      <c r="A70" s="235" t="s">
        <v>5116</v>
      </c>
      <c r="B70" s="234" t="s">
        <v>5115</v>
      </c>
      <c r="C70" s="233">
        <v>20462.8</v>
      </c>
      <c r="D70" s="233">
        <v>1270</v>
      </c>
      <c r="E70" s="233">
        <v>0</v>
      </c>
      <c r="F70" s="233">
        <v>0</v>
      </c>
    </row>
    <row r="71" spans="1:6" ht="22.5" customHeight="1">
      <c r="A71" s="235" t="s">
        <v>5114</v>
      </c>
      <c r="B71" s="234" t="s">
        <v>4605</v>
      </c>
      <c r="C71" s="233">
        <v>9318.8</v>
      </c>
      <c r="D71" s="233">
        <v>775.8</v>
      </c>
      <c r="E71" s="233">
        <v>0</v>
      </c>
      <c r="F71" s="233">
        <v>0</v>
      </c>
    </row>
    <row r="72" spans="1:6" ht="22.5" customHeight="1">
      <c r="A72" s="235" t="s">
        <v>5113</v>
      </c>
      <c r="B72" s="234" t="s">
        <v>5112</v>
      </c>
      <c r="C72" s="233">
        <v>6380.8</v>
      </c>
      <c r="D72" s="233">
        <v>557</v>
      </c>
      <c r="E72" s="233">
        <v>2412.1</v>
      </c>
      <c r="F72" s="233">
        <v>0</v>
      </c>
    </row>
    <row r="73" spans="1:6" ht="22.5" customHeight="1">
      <c r="A73" s="235" t="s">
        <v>5111</v>
      </c>
      <c r="B73" s="234" t="s">
        <v>5110</v>
      </c>
      <c r="C73" s="233">
        <v>28369.7</v>
      </c>
      <c r="D73" s="233">
        <v>2716.2</v>
      </c>
      <c r="E73" s="233">
        <v>7080.4</v>
      </c>
      <c r="F73" s="233">
        <v>0</v>
      </c>
    </row>
    <row r="74" spans="1:6" ht="22.5" customHeight="1">
      <c r="A74" s="235" t="s">
        <v>5109</v>
      </c>
      <c r="B74" s="234" t="s">
        <v>5108</v>
      </c>
      <c r="C74" s="233">
        <v>5439.2</v>
      </c>
      <c r="D74" s="233">
        <v>306.5</v>
      </c>
      <c r="E74" s="233">
        <v>417</v>
      </c>
      <c r="F74" s="233">
        <v>0</v>
      </c>
    </row>
    <row r="75" spans="1:6" ht="22.5" customHeight="1">
      <c r="A75" s="235" t="s">
        <v>5107</v>
      </c>
      <c r="B75" s="234" t="s">
        <v>5106</v>
      </c>
      <c r="C75" s="233">
        <v>14030.9</v>
      </c>
      <c r="D75" s="233">
        <v>1535.6</v>
      </c>
      <c r="E75" s="233">
        <v>0</v>
      </c>
      <c r="F75" s="233">
        <v>0</v>
      </c>
    </row>
    <row r="76" spans="1:6" ht="22.5" customHeight="1">
      <c r="A76" s="237" t="s">
        <v>2518</v>
      </c>
      <c r="B76" s="234" t="s">
        <v>2517</v>
      </c>
      <c r="C76" s="233">
        <v>533773.6</v>
      </c>
      <c r="D76" s="233">
        <v>72658.8</v>
      </c>
      <c r="E76" s="233">
        <v>0</v>
      </c>
      <c r="F76" s="233">
        <v>181616.5</v>
      </c>
    </row>
    <row r="77" spans="1:6" ht="22.5" customHeight="1">
      <c r="A77" s="237" t="s">
        <v>5105</v>
      </c>
      <c r="B77" s="234" t="s">
        <v>5104</v>
      </c>
      <c r="C77" s="233">
        <v>41686.2</v>
      </c>
      <c r="D77" s="233">
        <v>5657.1</v>
      </c>
      <c r="E77" s="233">
        <v>2800.3</v>
      </c>
      <c r="F77" s="233">
        <v>0</v>
      </c>
    </row>
    <row r="78" spans="1:6" ht="22.5" customHeight="1">
      <c r="A78" s="237" t="s">
        <v>5103</v>
      </c>
      <c r="B78" s="234" t="s">
        <v>5102</v>
      </c>
      <c r="C78" s="233">
        <v>23177</v>
      </c>
      <c r="D78" s="233">
        <v>2050.1</v>
      </c>
      <c r="E78" s="233">
        <v>4169.7</v>
      </c>
      <c r="F78" s="233">
        <v>0</v>
      </c>
    </row>
    <row r="79" spans="1:6" ht="22.5" customHeight="1">
      <c r="A79" s="237" t="s">
        <v>5101</v>
      </c>
      <c r="B79" s="234" t="s">
        <v>4427</v>
      </c>
      <c r="C79" s="233">
        <v>11760.2</v>
      </c>
      <c r="D79" s="233">
        <v>750.8</v>
      </c>
      <c r="E79" s="233">
        <v>4134.3</v>
      </c>
      <c r="F79" s="233">
        <v>0</v>
      </c>
    </row>
    <row r="80" spans="1:6" ht="22.5" customHeight="1">
      <c r="A80" s="237" t="s">
        <v>5100</v>
      </c>
      <c r="B80" s="234" t="s">
        <v>5099</v>
      </c>
      <c r="C80" s="233">
        <v>8369.5</v>
      </c>
      <c r="D80" s="233">
        <v>653.2</v>
      </c>
      <c r="E80" s="233">
        <v>4432.9</v>
      </c>
      <c r="F80" s="233">
        <v>0</v>
      </c>
    </row>
    <row r="81" spans="1:6" ht="22.5" customHeight="1">
      <c r="A81" s="237" t="s">
        <v>5098</v>
      </c>
      <c r="B81" s="234" t="s">
        <v>5097</v>
      </c>
      <c r="C81" s="233">
        <v>21611.5</v>
      </c>
      <c r="D81" s="233">
        <v>1617.4</v>
      </c>
      <c r="E81" s="233">
        <v>0</v>
      </c>
      <c r="F81" s="233">
        <v>1694.2</v>
      </c>
    </row>
    <row r="82" spans="1:6" ht="22.5" customHeight="1">
      <c r="A82" s="237" t="s">
        <v>5096</v>
      </c>
      <c r="B82" s="234" t="s">
        <v>5095</v>
      </c>
      <c r="C82" s="233">
        <v>63443.6</v>
      </c>
      <c r="D82" s="233">
        <v>7332</v>
      </c>
      <c r="E82" s="233">
        <v>0</v>
      </c>
      <c r="F82" s="233">
        <v>25426.6</v>
      </c>
    </row>
    <row r="83" spans="1:6" ht="22.5" customHeight="1">
      <c r="A83" s="235" t="s">
        <v>2516</v>
      </c>
      <c r="B83" s="234" t="s">
        <v>2515</v>
      </c>
      <c r="C83" s="233">
        <v>271133.3</v>
      </c>
      <c r="D83" s="233">
        <v>199327.3</v>
      </c>
      <c r="E83" s="233">
        <v>108890</v>
      </c>
      <c r="F83" s="233">
        <v>0</v>
      </c>
    </row>
    <row r="84" spans="1:6" ht="22.5" customHeight="1">
      <c r="A84" s="235" t="s">
        <v>5094</v>
      </c>
      <c r="B84" s="234" t="s">
        <v>5093</v>
      </c>
      <c r="C84" s="233">
        <v>58116.2</v>
      </c>
      <c r="D84" s="233">
        <v>7452.5</v>
      </c>
      <c r="E84" s="233">
        <v>0</v>
      </c>
      <c r="F84" s="233">
        <v>957.9</v>
      </c>
    </row>
    <row r="85" spans="1:6" ht="22.5" customHeight="1">
      <c r="A85" s="235" t="s">
        <v>5092</v>
      </c>
      <c r="B85" s="234" t="s">
        <v>5091</v>
      </c>
      <c r="C85" s="233">
        <v>127047.1</v>
      </c>
      <c r="D85" s="233">
        <v>13251.7</v>
      </c>
      <c r="E85" s="233">
        <v>3354.5</v>
      </c>
      <c r="F85" s="233">
        <v>0</v>
      </c>
    </row>
    <row r="86" spans="1:6" ht="22.5" customHeight="1">
      <c r="A86" s="235" t="s">
        <v>5090</v>
      </c>
      <c r="B86" s="234" t="s">
        <v>5089</v>
      </c>
      <c r="C86" s="233">
        <v>76175.9</v>
      </c>
      <c r="D86" s="233">
        <v>11046.2</v>
      </c>
      <c r="E86" s="233">
        <v>30026.8</v>
      </c>
      <c r="F86" s="233">
        <v>0</v>
      </c>
    </row>
    <row r="87" spans="1:6" ht="22.5" customHeight="1">
      <c r="A87" s="235" t="s">
        <v>5088</v>
      </c>
      <c r="B87" s="234" t="s">
        <v>5087</v>
      </c>
      <c r="C87" s="233">
        <v>127288.1</v>
      </c>
      <c r="D87" s="233">
        <v>8879.3</v>
      </c>
      <c r="E87" s="233">
        <v>40224.3</v>
      </c>
      <c r="F87" s="233">
        <v>0</v>
      </c>
    </row>
    <row r="88" spans="1:6" ht="22.5" customHeight="1">
      <c r="A88" s="235" t="s">
        <v>5086</v>
      </c>
      <c r="B88" s="234" t="s">
        <v>5085</v>
      </c>
      <c r="C88" s="233">
        <v>9679.1</v>
      </c>
      <c r="D88" s="233">
        <v>750.5</v>
      </c>
      <c r="E88" s="233">
        <v>6087.5</v>
      </c>
      <c r="F88" s="233">
        <v>0</v>
      </c>
    </row>
    <row r="89" spans="1:6" ht="22.5" customHeight="1">
      <c r="A89" s="235" t="s">
        <v>5084</v>
      </c>
      <c r="B89" s="234" t="s">
        <v>5083</v>
      </c>
      <c r="C89" s="233">
        <v>212784</v>
      </c>
      <c r="D89" s="233">
        <v>10217.3</v>
      </c>
      <c r="E89" s="233">
        <v>72782.1</v>
      </c>
      <c r="F89" s="233">
        <v>0</v>
      </c>
    </row>
    <row r="90" spans="1:6" ht="22.5" customHeight="1">
      <c r="A90" s="235" t="s">
        <v>5082</v>
      </c>
      <c r="B90" s="234" t="s">
        <v>5081</v>
      </c>
      <c r="C90" s="233">
        <v>66732.8</v>
      </c>
      <c r="D90" s="233">
        <v>3620.3</v>
      </c>
      <c r="E90" s="233">
        <v>23253</v>
      </c>
      <c r="F90" s="233">
        <v>0</v>
      </c>
    </row>
    <row r="91" spans="1:6" ht="22.5" customHeight="1">
      <c r="A91" s="235" t="s">
        <v>5080</v>
      </c>
      <c r="B91" s="234" t="s">
        <v>5079</v>
      </c>
      <c r="C91" s="233">
        <v>28391</v>
      </c>
      <c r="D91" s="233">
        <v>1525.1</v>
      </c>
      <c r="E91" s="233">
        <v>10110</v>
      </c>
      <c r="F91" s="233">
        <v>0</v>
      </c>
    </row>
    <row r="92" spans="1:6" ht="22.5" customHeight="1">
      <c r="A92" s="235" t="s">
        <v>5078</v>
      </c>
      <c r="B92" s="234" t="s">
        <v>5077</v>
      </c>
      <c r="C92" s="233">
        <v>23280.3</v>
      </c>
      <c r="D92" s="233">
        <v>1802.8</v>
      </c>
      <c r="E92" s="233">
        <v>5487.9</v>
      </c>
      <c r="F92" s="233">
        <v>0</v>
      </c>
    </row>
    <row r="93" spans="1:6" ht="22.5" customHeight="1">
      <c r="A93" s="235" t="s">
        <v>5076</v>
      </c>
      <c r="B93" s="234" t="s">
        <v>5075</v>
      </c>
      <c r="C93" s="233">
        <v>28317.8</v>
      </c>
      <c r="D93" s="233">
        <v>1719.1</v>
      </c>
      <c r="E93" s="233">
        <v>9966.7</v>
      </c>
      <c r="F93" s="233">
        <v>0</v>
      </c>
    </row>
    <row r="94" spans="1:6" ht="22.5" customHeight="1">
      <c r="A94" s="235" t="s">
        <v>5074</v>
      </c>
      <c r="B94" s="234" t="s">
        <v>5073</v>
      </c>
      <c r="C94" s="233">
        <v>25804.6</v>
      </c>
      <c r="D94" s="233">
        <v>1215.3</v>
      </c>
      <c r="E94" s="233">
        <v>10831</v>
      </c>
      <c r="F94" s="233">
        <v>0</v>
      </c>
    </row>
    <row r="95" spans="1:6" ht="22.5" customHeight="1">
      <c r="A95" s="235" t="s">
        <v>5072</v>
      </c>
      <c r="B95" s="234" t="s">
        <v>5071</v>
      </c>
      <c r="C95" s="233">
        <v>14470.6</v>
      </c>
      <c r="D95" s="233">
        <v>721.1</v>
      </c>
      <c r="E95" s="233">
        <v>4467.7</v>
      </c>
      <c r="F95" s="233">
        <v>0</v>
      </c>
    </row>
    <row r="96" spans="1:6" ht="22.5" customHeight="1">
      <c r="A96" s="235" t="s">
        <v>5070</v>
      </c>
      <c r="B96" s="234" t="s">
        <v>5069</v>
      </c>
      <c r="C96" s="233">
        <v>128601.5</v>
      </c>
      <c r="D96" s="233">
        <v>6170.2</v>
      </c>
      <c r="E96" s="233">
        <v>28977.1</v>
      </c>
      <c r="F96" s="233">
        <v>0</v>
      </c>
    </row>
    <row r="97" spans="1:6" ht="22.5" customHeight="1">
      <c r="A97" s="235" t="s">
        <v>5068</v>
      </c>
      <c r="B97" s="234" t="s">
        <v>5067</v>
      </c>
      <c r="C97" s="233">
        <v>71273.6</v>
      </c>
      <c r="D97" s="233">
        <v>3946.7</v>
      </c>
      <c r="E97" s="233">
        <v>20246.9</v>
      </c>
      <c r="F97" s="233">
        <v>0</v>
      </c>
    </row>
    <row r="98" spans="1:6" ht="22.5" customHeight="1">
      <c r="A98" s="235" t="s">
        <v>5066</v>
      </c>
      <c r="B98" s="234" t="s">
        <v>5065</v>
      </c>
      <c r="C98" s="233">
        <v>85806.8</v>
      </c>
      <c r="D98" s="233">
        <v>5926.1</v>
      </c>
      <c r="E98" s="233">
        <v>26631.9</v>
      </c>
      <c r="F98" s="233">
        <v>0</v>
      </c>
    </row>
    <row r="99" spans="1:6" ht="22.5" customHeight="1">
      <c r="A99" s="235" t="s">
        <v>5064</v>
      </c>
      <c r="B99" s="234" t="s">
        <v>5063</v>
      </c>
      <c r="C99" s="233">
        <v>29378.7</v>
      </c>
      <c r="D99" s="233">
        <v>1402</v>
      </c>
      <c r="E99" s="233">
        <v>11575.7</v>
      </c>
      <c r="F99" s="233">
        <v>0</v>
      </c>
    </row>
    <row r="100" spans="1:6" ht="22.5" customHeight="1">
      <c r="A100" s="235" t="s">
        <v>5062</v>
      </c>
      <c r="B100" s="234" t="s">
        <v>5061</v>
      </c>
      <c r="C100" s="233">
        <v>34455.8</v>
      </c>
      <c r="D100" s="233">
        <v>2380.1</v>
      </c>
      <c r="E100" s="233">
        <v>14483.4</v>
      </c>
      <c r="F100" s="233">
        <v>0</v>
      </c>
    </row>
    <row r="101" spans="1:6" ht="22.5" customHeight="1">
      <c r="A101" s="235" t="s">
        <v>5060</v>
      </c>
      <c r="B101" s="234" t="s">
        <v>5059</v>
      </c>
      <c r="C101" s="233">
        <v>27258.3</v>
      </c>
      <c r="D101" s="233">
        <v>1431.6</v>
      </c>
      <c r="E101" s="233">
        <v>9124.3</v>
      </c>
      <c r="F101" s="233">
        <v>0</v>
      </c>
    </row>
    <row r="102" spans="1:6" ht="22.5" customHeight="1">
      <c r="A102" s="235" t="s">
        <v>5058</v>
      </c>
      <c r="B102" s="234" t="s">
        <v>5057</v>
      </c>
      <c r="C102" s="233">
        <v>13244.8</v>
      </c>
      <c r="D102" s="233">
        <v>713.3</v>
      </c>
      <c r="E102" s="233">
        <v>5142.2</v>
      </c>
      <c r="F102" s="233">
        <v>0</v>
      </c>
    </row>
    <row r="103" spans="1:6" ht="22.5" customHeight="1">
      <c r="A103" s="235" t="s">
        <v>5056</v>
      </c>
      <c r="B103" s="234" t="s">
        <v>5055</v>
      </c>
      <c r="C103" s="233">
        <v>21502.5</v>
      </c>
      <c r="D103" s="233">
        <v>1532.7</v>
      </c>
      <c r="E103" s="233">
        <v>8466.6</v>
      </c>
      <c r="F103" s="233">
        <v>0</v>
      </c>
    </row>
    <row r="104" spans="1:6" ht="22.5" customHeight="1">
      <c r="A104" s="235" t="s">
        <v>5054</v>
      </c>
      <c r="B104" s="234" t="s">
        <v>5053</v>
      </c>
      <c r="C104" s="233">
        <v>22168.8</v>
      </c>
      <c r="D104" s="233">
        <v>1337.9</v>
      </c>
      <c r="E104" s="233">
        <v>8069.8</v>
      </c>
      <c r="F104" s="233">
        <v>0</v>
      </c>
    </row>
    <row r="105" spans="1:6" ht="22.5" customHeight="1">
      <c r="A105" s="235" t="s">
        <v>5052</v>
      </c>
      <c r="B105" s="234" t="s">
        <v>5051</v>
      </c>
      <c r="C105" s="233">
        <v>5649.2</v>
      </c>
      <c r="D105" s="233">
        <v>348.7</v>
      </c>
      <c r="E105" s="233">
        <v>0</v>
      </c>
      <c r="F105" s="233">
        <v>1060.2</v>
      </c>
    </row>
    <row r="106" spans="1:6" ht="22.5" customHeight="1">
      <c r="A106" s="235" t="s">
        <v>5050</v>
      </c>
      <c r="B106" s="234" t="s">
        <v>5049</v>
      </c>
      <c r="C106" s="233">
        <v>19704.6</v>
      </c>
      <c r="D106" s="233">
        <v>1322</v>
      </c>
      <c r="E106" s="233">
        <v>4360.3</v>
      </c>
      <c r="F106" s="233">
        <v>0</v>
      </c>
    </row>
    <row r="107" spans="1:6" ht="22.5" customHeight="1">
      <c r="A107" s="235" t="s">
        <v>5048</v>
      </c>
      <c r="B107" s="234" t="s">
        <v>5047</v>
      </c>
      <c r="C107" s="233">
        <v>11996.5</v>
      </c>
      <c r="D107" s="233">
        <v>1137</v>
      </c>
      <c r="E107" s="233">
        <v>6447.6</v>
      </c>
      <c r="F107" s="233">
        <v>0</v>
      </c>
    </row>
    <row r="108" spans="1:6" ht="22.5" customHeight="1">
      <c r="A108" s="235" t="s">
        <v>5046</v>
      </c>
      <c r="B108" s="234" t="s">
        <v>5045</v>
      </c>
      <c r="C108" s="233">
        <v>21956.5</v>
      </c>
      <c r="D108" s="233">
        <v>1528.4</v>
      </c>
      <c r="E108" s="233">
        <v>5711.1</v>
      </c>
      <c r="F108" s="233">
        <v>0</v>
      </c>
    </row>
    <row r="109" spans="1:6" ht="22.5" customHeight="1">
      <c r="A109" s="235" t="s">
        <v>5044</v>
      </c>
      <c r="B109" s="234" t="s">
        <v>5043</v>
      </c>
      <c r="C109" s="233">
        <v>26645.4</v>
      </c>
      <c r="D109" s="233">
        <v>1667.6</v>
      </c>
      <c r="E109" s="233">
        <v>12163.5</v>
      </c>
      <c r="F109" s="233">
        <v>0</v>
      </c>
    </row>
    <row r="110" spans="1:6" ht="22.5" customHeight="1">
      <c r="A110" s="235" t="s">
        <v>5042</v>
      </c>
      <c r="B110" s="234" t="s">
        <v>5041</v>
      </c>
      <c r="C110" s="233">
        <v>23364.1</v>
      </c>
      <c r="D110" s="233">
        <v>646.8</v>
      </c>
      <c r="E110" s="233">
        <v>0</v>
      </c>
      <c r="F110" s="233">
        <v>0</v>
      </c>
    </row>
    <row r="111" spans="1:6" ht="22.5" customHeight="1">
      <c r="A111" s="235" t="s">
        <v>5040</v>
      </c>
      <c r="B111" s="234" t="s">
        <v>5039</v>
      </c>
      <c r="C111" s="233">
        <v>14955.2</v>
      </c>
      <c r="D111" s="233">
        <v>1406.8</v>
      </c>
      <c r="E111" s="233">
        <v>1597.4</v>
      </c>
      <c r="F111" s="233">
        <v>0</v>
      </c>
    </row>
    <row r="112" spans="1:6" ht="22.5" customHeight="1">
      <c r="A112" s="235" t="s">
        <v>5038</v>
      </c>
      <c r="B112" s="234" t="s">
        <v>5037</v>
      </c>
      <c r="C112" s="233">
        <v>8797.7</v>
      </c>
      <c r="D112" s="233">
        <v>755.4</v>
      </c>
      <c r="E112" s="233">
        <v>0</v>
      </c>
      <c r="F112" s="233">
        <v>0</v>
      </c>
    </row>
    <row r="113" spans="1:6" ht="22.5" customHeight="1">
      <c r="A113" s="235" t="s">
        <v>5036</v>
      </c>
      <c r="B113" s="234" t="s">
        <v>4427</v>
      </c>
      <c r="C113" s="233">
        <v>22637.7</v>
      </c>
      <c r="D113" s="233">
        <v>1435.2</v>
      </c>
      <c r="E113" s="233">
        <v>8675.6</v>
      </c>
      <c r="F113" s="233">
        <v>0</v>
      </c>
    </row>
    <row r="114" spans="1:6" ht="22.5" customHeight="1">
      <c r="A114" s="235" t="s">
        <v>5035</v>
      </c>
      <c r="B114" s="234" t="s">
        <v>5034</v>
      </c>
      <c r="C114" s="233">
        <v>12338.3</v>
      </c>
      <c r="D114" s="233">
        <v>793.7</v>
      </c>
      <c r="E114" s="233">
        <v>4236.9</v>
      </c>
      <c r="F114" s="233">
        <v>0</v>
      </c>
    </row>
    <row r="115" spans="1:6" ht="22.5" customHeight="1">
      <c r="A115" s="235" t="s">
        <v>5033</v>
      </c>
      <c r="B115" s="234" t="s">
        <v>5032</v>
      </c>
      <c r="C115" s="233">
        <v>15541</v>
      </c>
      <c r="D115" s="233">
        <v>1047.6</v>
      </c>
      <c r="E115" s="233">
        <v>0</v>
      </c>
      <c r="F115" s="233">
        <v>1162.9</v>
      </c>
    </row>
    <row r="116" spans="1:6" ht="22.5" customHeight="1">
      <c r="A116" s="235" t="s">
        <v>5031</v>
      </c>
      <c r="B116" s="234" t="s">
        <v>5030</v>
      </c>
      <c r="C116" s="233">
        <v>25268.2</v>
      </c>
      <c r="D116" s="233">
        <v>996.7</v>
      </c>
      <c r="E116" s="233">
        <v>3358.7</v>
      </c>
      <c r="F116" s="233">
        <v>0</v>
      </c>
    </row>
    <row r="117" spans="1:6" ht="22.5" customHeight="1">
      <c r="A117" s="235" t="s">
        <v>5029</v>
      </c>
      <c r="B117" s="234" t="s">
        <v>5028</v>
      </c>
      <c r="C117" s="233">
        <v>18258</v>
      </c>
      <c r="D117" s="233">
        <v>812.4</v>
      </c>
      <c r="E117" s="233">
        <v>5154.7</v>
      </c>
      <c r="F117" s="233">
        <v>0</v>
      </c>
    </row>
    <row r="118" spans="1:6" ht="22.5" customHeight="1">
      <c r="A118" s="235" t="s">
        <v>5027</v>
      </c>
      <c r="B118" s="234" t="s">
        <v>5026</v>
      </c>
      <c r="C118" s="233">
        <v>23685.5</v>
      </c>
      <c r="D118" s="233">
        <v>1348</v>
      </c>
      <c r="E118" s="233">
        <v>1898.8</v>
      </c>
      <c r="F118" s="233">
        <v>0</v>
      </c>
    </row>
    <row r="119" spans="1:6" s="243" customFormat="1" ht="22.5" customHeight="1">
      <c r="A119" s="235" t="s">
        <v>5025</v>
      </c>
      <c r="B119" s="234" t="s">
        <v>5024</v>
      </c>
      <c r="C119" s="233">
        <v>26833.4</v>
      </c>
      <c r="D119" s="233">
        <v>1239.3</v>
      </c>
      <c r="E119" s="233">
        <v>5960.1</v>
      </c>
      <c r="F119" s="233">
        <v>0</v>
      </c>
    </row>
    <row r="120" spans="1:6" ht="22.5" customHeight="1">
      <c r="A120" s="235" t="s">
        <v>5023</v>
      </c>
      <c r="B120" s="234" t="s">
        <v>5022</v>
      </c>
      <c r="C120" s="233">
        <v>40326.9</v>
      </c>
      <c r="D120" s="233">
        <v>1857.2</v>
      </c>
      <c r="E120" s="233">
        <v>14901.7</v>
      </c>
      <c r="F120" s="233">
        <v>0</v>
      </c>
    </row>
    <row r="121" spans="1:6" s="245" customFormat="1" ht="22.5" customHeight="1">
      <c r="A121" s="235" t="s">
        <v>5021</v>
      </c>
      <c r="B121" s="234" t="s">
        <v>5020</v>
      </c>
      <c r="C121" s="233">
        <v>23838.2</v>
      </c>
      <c r="D121" s="233">
        <v>962.3</v>
      </c>
      <c r="E121" s="233">
        <v>7712.7</v>
      </c>
      <c r="F121" s="233">
        <v>0</v>
      </c>
    </row>
    <row r="122" spans="1:6" s="245" customFormat="1" ht="22.5" customHeight="1">
      <c r="A122" s="235" t="s">
        <v>5019</v>
      </c>
      <c r="B122" s="234" t="s">
        <v>5018</v>
      </c>
      <c r="C122" s="233">
        <v>8259.3</v>
      </c>
      <c r="D122" s="233">
        <v>762</v>
      </c>
      <c r="E122" s="233">
        <v>0</v>
      </c>
      <c r="F122" s="233">
        <v>3021.9</v>
      </c>
    </row>
    <row r="123" spans="1:6" ht="22.5" customHeight="1">
      <c r="A123" s="235" t="s">
        <v>5017</v>
      </c>
      <c r="B123" s="234" t="s">
        <v>5016</v>
      </c>
      <c r="C123" s="233">
        <v>20603.4</v>
      </c>
      <c r="D123" s="233">
        <v>1732.5</v>
      </c>
      <c r="E123" s="233">
        <v>6254.7</v>
      </c>
      <c r="F123" s="233">
        <v>0</v>
      </c>
    </row>
    <row r="124" spans="1:6" ht="22.5" customHeight="1">
      <c r="A124" s="235" t="s">
        <v>5015</v>
      </c>
      <c r="B124" s="234" t="s">
        <v>5014</v>
      </c>
      <c r="C124" s="233">
        <v>12491.1</v>
      </c>
      <c r="D124" s="233">
        <v>671.1</v>
      </c>
      <c r="E124" s="233">
        <v>0</v>
      </c>
      <c r="F124" s="233">
        <v>0</v>
      </c>
    </row>
    <row r="125" spans="1:6" ht="22.5" customHeight="1">
      <c r="A125" s="235" t="s">
        <v>5013</v>
      </c>
      <c r="B125" s="234" t="s">
        <v>5012</v>
      </c>
      <c r="C125" s="233">
        <v>38710.7</v>
      </c>
      <c r="D125" s="233">
        <v>2275.2</v>
      </c>
      <c r="E125" s="233">
        <v>9765.8</v>
      </c>
      <c r="F125" s="233">
        <v>0</v>
      </c>
    </row>
    <row r="126" spans="1:6" ht="22.5" customHeight="1">
      <c r="A126" s="235" t="s">
        <v>5011</v>
      </c>
      <c r="B126" s="234" t="s">
        <v>5010</v>
      </c>
      <c r="C126" s="233">
        <v>26900.4</v>
      </c>
      <c r="D126" s="233">
        <v>1344.8</v>
      </c>
      <c r="E126" s="233">
        <v>0</v>
      </c>
      <c r="F126" s="233">
        <v>46215.8</v>
      </c>
    </row>
    <row r="127" spans="1:6" ht="22.5" customHeight="1">
      <c r="A127" s="235" t="s">
        <v>5009</v>
      </c>
      <c r="B127" s="234" t="s">
        <v>5008</v>
      </c>
      <c r="C127" s="233">
        <v>108806.5</v>
      </c>
      <c r="D127" s="233">
        <v>4945.4</v>
      </c>
      <c r="E127" s="233">
        <v>30227.3</v>
      </c>
      <c r="F127" s="233">
        <v>0</v>
      </c>
    </row>
    <row r="128" spans="1:6" ht="22.5" customHeight="1">
      <c r="A128" s="235" t="s">
        <v>5007</v>
      </c>
      <c r="B128" s="234" t="s">
        <v>5006</v>
      </c>
      <c r="C128" s="233">
        <v>20240.8</v>
      </c>
      <c r="D128" s="233">
        <v>982.2</v>
      </c>
      <c r="E128" s="233">
        <v>1751.9</v>
      </c>
      <c r="F128" s="233">
        <v>0</v>
      </c>
    </row>
    <row r="129" spans="1:6" ht="22.5" customHeight="1">
      <c r="A129" s="235" t="s">
        <v>5005</v>
      </c>
      <c r="B129" s="234" t="s">
        <v>5004</v>
      </c>
      <c r="C129" s="233">
        <v>15860.6</v>
      </c>
      <c r="D129" s="233">
        <v>1085.4</v>
      </c>
      <c r="E129" s="233">
        <v>8435.5</v>
      </c>
      <c r="F129" s="233">
        <v>0</v>
      </c>
    </row>
    <row r="130" spans="1:6" ht="22.5" customHeight="1">
      <c r="A130" s="235" t="s">
        <v>5003</v>
      </c>
      <c r="B130" s="234" t="s">
        <v>5002</v>
      </c>
      <c r="C130" s="233">
        <v>44828.9</v>
      </c>
      <c r="D130" s="233">
        <v>2825.7</v>
      </c>
      <c r="E130" s="233">
        <v>10713.7</v>
      </c>
      <c r="F130" s="233">
        <v>0</v>
      </c>
    </row>
    <row r="131" spans="1:6" ht="22.5" customHeight="1">
      <c r="A131" s="235" t="s">
        <v>5001</v>
      </c>
      <c r="B131" s="234" t="s">
        <v>5000</v>
      </c>
      <c r="C131" s="233">
        <v>38763.3</v>
      </c>
      <c r="D131" s="233">
        <v>2260.8</v>
      </c>
      <c r="E131" s="233">
        <v>14780.3</v>
      </c>
      <c r="F131" s="233">
        <v>0</v>
      </c>
    </row>
    <row r="132" spans="1:6" ht="22.5" customHeight="1">
      <c r="A132" s="235" t="s">
        <v>4999</v>
      </c>
      <c r="B132" s="234" t="s">
        <v>4998</v>
      </c>
      <c r="C132" s="233">
        <v>14325.3</v>
      </c>
      <c r="D132" s="233">
        <v>661.4</v>
      </c>
      <c r="E132" s="233">
        <v>5893.9</v>
      </c>
      <c r="F132" s="233">
        <v>0</v>
      </c>
    </row>
    <row r="133" spans="1:6" ht="22.5" customHeight="1">
      <c r="A133" s="235" t="s">
        <v>4997</v>
      </c>
      <c r="B133" s="234" t="s">
        <v>4996</v>
      </c>
      <c r="C133" s="233">
        <v>17180.3</v>
      </c>
      <c r="D133" s="233">
        <v>936.5</v>
      </c>
      <c r="E133" s="233">
        <v>6608.6</v>
      </c>
      <c r="F133" s="233">
        <v>0</v>
      </c>
    </row>
    <row r="134" spans="1:6" ht="22.5" customHeight="1">
      <c r="A134" s="235" t="s">
        <v>4995</v>
      </c>
      <c r="B134" s="234" t="s">
        <v>4994</v>
      </c>
      <c r="C134" s="233">
        <v>17713.1</v>
      </c>
      <c r="D134" s="233">
        <v>963.4</v>
      </c>
      <c r="E134" s="233">
        <v>7788.3</v>
      </c>
      <c r="F134" s="233">
        <v>0</v>
      </c>
    </row>
    <row r="135" spans="1:6" ht="22.5" customHeight="1">
      <c r="A135" s="235" t="s">
        <v>4993</v>
      </c>
      <c r="B135" s="234" t="s">
        <v>4992</v>
      </c>
      <c r="C135" s="233">
        <v>6219.9</v>
      </c>
      <c r="D135" s="233">
        <v>451.5</v>
      </c>
      <c r="E135" s="233">
        <v>3791.6</v>
      </c>
      <c r="F135" s="233">
        <v>0</v>
      </c>
    </row>
    <row r="136" spans="1:6" ht="22.5" customHeight="1">
      <c r="A136" s="235" t="s">
        <v>4991</v>
      </c>
      <c r="B136" s="234" t="s">
        <v>4990</v>
      </c>
      <c r="C136" s="233">
        <v>9806.3</v>
      </c>
      <c r="D136" s="233">
        <v>557.4</v>
      </c>
      <c r="E136" s="233">
        <v>4151.3</v>
      </c>
      <c r="F136" s="233">
        <v>0</v>
      </c>
    </row>
    <row r="137" spans="1:6" ht="22.5" customHeight="1">
      <c r="A137" s="235" t="s">
        <v>4989</v>
      </c>
      <c r="B137" s="234" t="s">
        <v>4988</v>
      </c>
      <c r="C137" s="233">
        <v>11920.2</v>
      </c>
      <c r="D137" s="233">
        <v>788.9</v>
      </c>
      <c r="E137" s="233">
        <v>4036.3</v>
      </c>
      <c r="F137" s="233">
        <v>0</v>
      </c>
    </row>
    <row r="138" spans="1:6" ht="22.5" customHeight="1">
      <c r="A138" s="235" t="s">
        <v>4987</v>
      </c>
      <c r="B138" s="234" t="s">
        <v>4986</v>
      </c>
      <c r="C138" s="233">
        <v>27627.3</v>
      </c>
      <c r="D138" s="233">
        <v>1380.5</v>
      </c>
      <c r="E138" s="233">
        <v>2518.8</v>
      </c>
      <c r="F138" s="233">
        <v>0</v>
      </c>
    </row>
    <row r="139" spans="1:6" ht="22.5" customHeight="1">
      <c r="A139" s="235" t="s">
        <v>4985</v>
      </c>
      <c r="B139" s="234" t="s">
        <v>4984</v>
      </c>
      <c r="C139" s="233">
        <v>14232.6</v>
      </c>
      <c r="D139" s="233">
        <v>861.3</v>
      </c>
      <c r="E139" s="233">
        <v>2975.6</v>
      </c>
      <c r="F139" s="233">
        <v>0</v>
      </c>
    </row>
    <row r="140" spans="1:6" ht="22.5" customHeight="1">
      <c r="A140" s="235" t="s">
        <v>4983</v>
      </c>
      <c r="B140" s="234" t="s">
        <v>4982</v>
      </c>
      <c r="C140" s="233">
        <v>10431.7</v>
      </c>
      <c r="D140" s="233">
        <v>642.3</v>
      </c>
      <c r="E140" s="233">
        <v>0</v>
      </c>
      <c r="F140" s="233">
        <v>806.1</v>
      </c>
    </row>
    <row r="141" spans="1:6" ht="22.5" customHeight="1">
      <c r="A141" s="235" t="s">
        <v>4981</v>
      </c>
      <c r="B141" s="234" t="s">
        <v>4980</v>
      </c>
      <c r="C141" s="233">
        <v>20285.6</v>
      </c>
      <c r="D141" s="233">
        <v>1076.3</v>
      </c>
      <c r="E141" s="233">
        <v>6311.9</v>
      </c>
      <c r="F141" s="233">
        <v>0</v>
      </c>
    </row>
    <row r="142" spans="1:6" ht="22.5" customHeight="1">
      <c r="A142" s="235" t="s">
        <v>4979</v>
      </c>
      <c r="B142" s="234" t="s">
        <v>4978</v>
      </c>
      <c r="C142" s="233">
        <v>23263.5</v>
      </c>
      <c r="D142" s="233">
        <v>1629.9</v>
      </c>
      <c r="E142" s="233">
        <v>1648.9</v>
      </c>
      <c r="F142" s="233">
        <v>0</v>
      </c>
    </row>
    <row r="143" spans="1:6" ht="22.5" customHeight="1">
      <c r="A143" s="235" t="s">
        <v>4977</v>
      </c>
      <c r="B143" s="234" t="s">
        <v>4976</v>
      </c>
      <c r="C143" s="233">
        <v>8905.1</v>
      </c>
      <c r="D143" s="233">
        <v>659</v>
      </c>
      <c r="E143" s="233">
        <v>4458.6</v>
      </c>
      <c r="F143" s="233">
        <v>0</v>
      </c>
    </row>
    <row r="144" spans="1:6" ht="22.5" customHeight="1">
      <c r="A144" s="235" t="s">
        <v>4975</v>
      </c>
      <c r="B144" s="234" t="s">
        <v>4974</v>
      </c>
      <c r="C144" s="233">
        <v>19297.1</v>
      </c>
      <c r="D144" s="233">
        <v>1326.2</v>
      </c>
      <c r="E144" s="233">
        <v>5036.3</v>
      </c>
      <c r="F144" s="233">
        <v>0</v>
      </c>
    </row>
    <row r="145" spans="1:6" ht="22.5" customHeight="1">
      <c r="A145" s="235" t="s">
        <v>4973</v>
      </c>
      <c r="B145" s="234" t="s">
        <v>4972</v>
      </c>
      <c r="C145" s="233">
        <v>21767.6</v>
      </c>
      <c r="D145" s="233">
        <v>878.6</v>
      </c>
      <c r="E145" s="233">
        <v>8000.5</v>
      </c>
      <c r="F145" s="233">
        <v>0</v>
      </c>
    </row>
    <row r="146" spans="1:6" ht="22.5" customHeight="1">
      <c r="A146" s="235" t="s">
        <v>4971</v>
      </c>
      <c r="B146" s="234" t="s">
        <v>4970</v>
      </c>
      <c r="C146" s="233">
        <v>49862.6</v>
      </c>
      <c r="D146" s="233">
        <v>3097.9</v>
      </c>
      <c r="E146" s="233">
        <v>4410.6</v>
      </c>
      <c r="F146" s="233">
        <v>0</v>
      </c>
    </row>
    <row r="147" spans="1:6" ht="22.5" customHeight="1">
      <c r="A147" s="235" t="s">
        <v>4969</v>
      </c>
      <c r="B147" s="234" t="s">
        <v>4968</v>
      </c>
      <c r="C147" s="233">
        <v>10611.8</v>
      </c>
      <c r="D147" s="233">
        <v>938.1</v>
      </c>
      <c r="E147" s="233">
        <v>0</v>
      </c>
      <c r="F147" s="233">
        <v>3733.1</v>
      </c>
    </row>
    <row r="148" spans="1:6" ht="22.5" customHeight="1">
      <c r="A148" s="235" t="s">
        <v>4967</v>
      </c>
      <c r="B148" s="234" t="s">
        <v>4966</v>
      </c>
      <c r="C148" s="233">
        <v>29825.5</v>
      </c>
      <c r="D148" s="233">
        <v>1502.7</v>
      </c>
      <c r="E148" s="233">
        <v>0</v>
      </c>
      <c r="F148" s="233">
        <v>19023.6</v>
      </c>
    </row>
    <row r="149" spans="1:6" ht="22.5" customHeight="1">
      <c r="A149" s="235" t="s">
        <v>4965</v>
      </c>
      <c r="B149" s="234" t="s">
        <v>4964</v>
      </c>
      <c r="C149" s="233">
        <v>10003.9</v>
      </c>
      <c r="D149" s="233">
        <v>636.9</v>
      </c>
      <c r="E149" s="233">
        <v>3739.6</v>
      </c>
      <c r="F149" s="233">
        <v>0</v>
      </c>
    </row>
    <row r="150" spans="1:6" ht="22.5" customHeight="1">
      <c r="A150" s="235" t="s">
        <v>4963</v>
      </c>
      <c r="B150" s="234" t="s">
        <v>4962</v>
      </c>
      <c r="C150" s="233">
        <v>28378</v>
      </c>
      <c r="D150" s="233">
        <v>1923.2</v>
      </c>
      <c r="E150" s="233">
        <v>7769.9</v>
      </c>
      <c r="F150" s="233">
        <v>0</v>
      </c>
    </row>
    <row r="151" spans="1:6" ht="22.5" customHeight="1">
      <c r="A151" s="235" t="s">
        <v>4961</v>
      </c>
      <c r="B151" s="234" t="s">
        <v>3960</v>
      </c>
      <c r="C151" s="233">
        <v>13496.3</v>
      </c>
      <c r="D151" s="233">
        <v>767.9</v>
      </c>
      <c r="E151" s="233">
        <v>4838.9</v>
      </c>
      <c r="F151" s="233">
        <v>0</v>
      </c>
    </row>
    <row r="152" spans="1:6" ht="22.5" customHeight="1">
      <c r="A152" s="235" t="s">
        <v>4960</v>
      </c>
      <c r="B152" s="234" t="s">
        <v>4959</v>
      </c>
      <c r="C152" s="233">
        <v>351583.4</v>
      </c>
      <c r="D152" s="233">
        <v>42595.3</v>
      </c>
      <c r="E152" s="233">
        <v>0</v>
      </c>
      <c r="F152" s="233">
        <v>84042.9</v>
      </c>
    </row>
    <row r="153" spans="1:6" ht="22.5" customHeight="1">
      <c r="A153" s="235" t="s">
        <v>2514</v>
      </c>
      <c r="B153" s="234" t="s">
        <v>2513</v>
      </c>
      <c r="C153" s="233">
        <v>612808.7</v>
      </c>
      <c r="D153" s="233">
        <v>642980.4999999999</v>
      </c>
      <c r="E153" s="233">
        <v>0</v>
      </c>
      <c r="F153" s="233">
        <v>880420.7</v>
      </c>
    </row>
    <row r="154" spans="1:6" ht="22.5" customHeight="1">
      <c r="A154" s="235" t="s">
        <v>2512</v>
      </c>
      <c r="B154" s="234" t="s">
        <v>2511</v>
      </c>
      <c r="C154" s="233">
        <v>1239515.6</v>
      </c>
      <c r="D154" s="233">
        <v>200047</v>
      </c>
      <c r="E154" s="233">
        <v>0</v>
      </c>
      <c r="F154" s="233">
        <v>882635.8</v>
      </c>
    </row>
    <row r="155" spans="1:6" ht="22.5" customHeight="1">
      <c r="A155" s="235" t="s">
        <v>4958</v>
      </c>
      <c r="B155" s="234" t="s">
        <v>4957</v>
      </c>
      <c r="C155" s="233">
        <v>29099.4</v>
      </c>
      <c r="D155" s="233">
        <v>4604</v>
      </c>
      <c r="E155" s="233">
        <v>0</v>
      </c>
      <c r="F155" s="233">
        <v>7206.4</v>
      </c>
    </row>
    <row r="156" spans="1:6" ht="22.5" customHeight="1">
      <c r="A156" s="235" t="s">
        <v>4956</v>
      </c>
      <c r="B156" s="234" t="s">
        <v>4955</v>
      </c>
      <c r="C156" s="233">
        <v>326877.2</v>
      </c>
      <c r="D156" s="233">
        <v>47994.2</v>
      </c>
      <c r="E156" s="233">
        <v>0</v>
      </c>
      <c r="F156" s="233">
        <v>0</v>
      </c>
    </row>
    <row r="157" spans="1:6" ht="22.5" customHeight="1">
      <c r="A157" s="235" t="s">
        <v>2510</v>
      </c>
      <c r="B157" s="234" t="s">
        <v>2509</v>
      </c>
      <c r="C157" s="233">
        <v>57986.1</v>
      </c>
      <c r="D157" s="233">
        <v>9152.9</v>
      </c>
      <c r="E157" s="233">
        <v>0</v>
      </c>
      <c r="F157" s="233">
        <v>0</v>
      </c>
    </row>
    <row r="158" spans="1:6" ht="22.5" customHeight="1">
      <c r="A158" s="235" t="s">
        <v>4954</v>
      </c>
      <c r="B158" s="234" t="s">
        <v>4953</v>
      </c>
      <c r="C158" s="233">
        <v>876431.3</v>
      </c>
      <c r="D158" s="233">
        <v>124483.5</v>
      </c>
      <c r="E158" s="233">
        <v>0</v>
      </c>
      <c r="F158" s="233">
        <v>326243.3</v>
      </c>
    </row>
    <row r="159" spans="1:6" ht="22.5" customHeight="1">
      <c r="A159" s="235" t="s">
        <v>4952</v>
      </c>
      <c r="B159" s="234" t="s">
        <v>4951</v>
      </c>
      <c r="C159" s="233">
        <v>162456.2</v>
      </c>
      <c r="D159" s="233">
        <v>22464.5</v>
      </c>
      <c r="E159" s="233">
        <v>0</v>
      </c>
      <c r="F159" s="233">
        <v>32869.8</v>
      </c>
    </row>
    <row r="160" spans="1:6" ht="22.5" customHeight="1">
      <c r="A160" s="235" t="s">
        <v>4950</v>
      </c>
      <c r="B160" s="234" t="s">
        <v>4949</v>
      </c>
      <c r="C160" s="233">
        <v>103637</v>
      </c>
      <c r="D160" s="233">
        <v>14045.6</v>
      </c>
      <c r="E160" s="233">
        <v>27064.1</v>
      </c>
      <c r="F160" s="233">
        <v>0</v>
      </c>
    </row>
    <row r="161" spans="1:6" ht="22.5" customHeight="1">
      <c r="A161" s="235" t="s">
        <v>2508</v>
      </c>
      <c r="B161" s="234" t="s">
        <v>2507</v>
      </c>
      <c r="C161" s="233">
        <v>156161.3</v>
      </c>
      <c r="D161" s="233">
        <v>20876.8</v>
      </c>
      <c r="E161" s="233">
        <v>0</v>
      </c>
      <c r="F161" s="233">
        <v>0</v>
      </c>
    </row>
    <row r="162" spans="1:6" ht="22.5" customHeight="1">
      <c r="A162" s="235" t="s">
        <v>4948</v>
      </c>
      <c r="B162" s="234" t="s">
        <v>4947</v>
      </c>
      <c r="C162" s="233">
        <v>40256.2</v>
      </c>
      <c r="D162" s="233">
        <v>5562.4</v>
      </c>
      <c r="E162" s="233">
        <v>0</v>
      </c>
      <c r="F162" s="233">
        <v>12877.7</v>
      </c>
    </row>
    <row r="163" spans="1:6" ht="22.5" customHeight="1">
      <c r="A163" s="235" t="s">
        <v>4946</v>
      </c>
      <c r="B163" s="234" t="s">
        <v>4945</v>
      </c>
      <c r="C163" s="233">
        <v>49754.8</v>
      </c>
      <c r="D163" s="233">
        <v>6084.9</v>
      </c>
      <c r="E163" s="233">
        <v>4118.8</v>
      </c>
      <c r="F163" s="233">
        <v>0</v>
      </c>
    </row>
    <row r="164" spans="1:6" ht="22.5" customHeight="1">
      <c r="A164" s="235" t="s">
        <v>4944</v>
      </c>
      <c r="B164" s="234" t="s">
        <v>4943</v>
      </c>
      <c r="C164" s="233">
        <v>41308.3</v>
      </c>
      <c r="D164" s="233">
        <v>5604.1</v>
      </c>
      <c r="E164" s="233">
        <v>0</v>
      </c>
      <c r="F164" s="233">
        <v>14311.7</v>
      </c>
    </row>
    <row r="165" spans="1:6" ht="22.5" customHeight="1">
      <c r="A165" s="235" t="s">
        <v>4942</v>
      </c>
      <c r="B165" s="234" t="s">
        <v>4250</v>
      </c>
      <c r="C165" s="233">
        <v>14981.1</v>
      </c>
      <c r="D165" s="233">
        <v>1388.3</v>
      </c>
      <c r="E165" s="233">
        <v>8646</v>
      </c>
      <c r="F165" s="233">
        <v>0</v>
      </c>
    </row>
    <row r="166" spans="1:6" ht="22.5" customHeight="1">
      <c r="A166" s="235" t="s">
        <v>4941</v>
      </c>
      <c r="B166" s="234" t="s">
        <v>4940</v>
      </c>
      <c r="C166" s="233">
        <v>63239.3</v>
      </c>
      <c r="D166" s="233">
        <v>5783.6</v>
      </c>
      <c r="E166" s="233">
        <v>9328.7</v>
      </c>
      <c r="F166" s="233">
        <v>0</v>
      </c>
    </row>
    <row r="167" spans="1:6" ht="22.5" customHeight="1">
      <c r="A167" s="235" t="s">
        <v>4939</v>
      </c>
      <c r="B167" s="234" t="s">
        <v>4938</v>
      </c>
      <c r="C167" s="233">
        <v>90627</v>
      </c>
      <c r="D167" s="233">
        <v>8187</v>
      </c>
      <c r="E167" s="233">
        <v>41932.9</v>
      </c>
      <c r="F167" s="233">
        <v>0</v>
      </c>
    </row>
    <row r="168" spans="1:6" ht="22.5" customHeight="1">
      <c r="A168" s="235" t="s">
        <v>4937</v>
      </c>
      <c r="B168" s="234" t="s">
        <v>4936</v>
      </c>
      <c r="C168" s="233">
        <v>86441.8</v>
      </c>
      <c r="D168" s="233">
        <v>8109.2</v>
      </c>
      <c r="E168" s="233">
        <v>15271.8</v>
      </c>
      <c r="F168" s="233">
        <v>0</v>
      </c>
    </row>
    <row r="169" spans="1:6" ht="22.5" customHeight="1">
      <c r="A169" s="235" t="s">
        <v>4935</v>
      </c>
      <c r="B169" s="234" t="s">
        <v>4934</v>
      </c>
      <c r="C169" s="233">
        <v>41111.2</v>
      </c>
      <c r="D169" s="233">
        <v>2758.2</v>
      </c>
      <c r="E169" s="233">
        <v>5855</v>
      </c>
      <c r="F169" s="233">
        <v>0</v>
      </c>
    </row>
    <row r="170" spans="1:6" ht="22.5" customHeight="1">
      <c r="A170" s="235" t="s">
        <v>4933</v>
      </c>
      <c r="B170" s="234" t="s">
        <v>4932</v>
      </c>
      <c r="C170" s="233">
        <v>68661.1</v>
      </c>
      <c r="D170" s="233">
        <v>4869.7</v>
      </c>
      <c r="E170" s="233">
        <v>758.7</v>
      </c>
      <c r="F170" s="233">
        <v>0</v>
      </c>
    </row>
    <row r="171" spans="1:6" ht="22.5" customHeight="1">
      <c r="A171" s="235" t="s">
        <v>4931</v>
      </c>
      <c r="B171" s="234" t="s">
        <v>4930</v>
      </c>
      <c r="C171" s="233">
        <v>11344.8</v>
      </c>
      <c r="D171" s="233">
        <v>645</v>
      </c>
      <c r="E171" s="233">
        <v>334.4</v>
      </c>
      <c r="F171" s="233">
        <v>0</v>
      </c>
    </row>
    <row r="172" spans="1:6" ht="22.5" customHeight="1">
      <c r="A172" s="235" t="s">
        <v>4929</v>
      </c>
      <c r="B172" s="234" t="s">
        <v>4928</v>
      </c>
      <c r="C172" s="233">
        <v>36115.8</v>
      </c>
      <c r="D172" s="233">
        <v>2366.4</v>
      </c>
      <c r="E172" s="233">
        <v>13209.6</v>
      </c>
      <c r="F172" s="233">
        <v>0</v>
      </c>
    </row>
    <row r="173" spans="1:6" ht="22.5" customHeight="1">
      <c r="A173" s="235" t="s">
        <v>4927</v>
      </c>
      <c r="B173" s="234" t="s">
        <v>4926</v>
      </c>
      <c r="C173" s="233">
        <v>68350.8</v>
      </c>
      <c r="D173" s="233">
        <v>5915.8</v>
      </c>
      <c r="E173" s="233">
        <v>0</v>
      </c>
      <c r="F173" s="233">
        <v>37088.8</v>
      </c>
    </row>
    <row r="174" spans="1:6" ht="22.5" customHeight="1">
      <c r="A174" s="235" t="s">
        <v>2506</v>
      </c>
      <c r="B174" s="234" t="s">
        <v>2505</v>
      </c>
      <c r="C174" s="233">
        <v>7982.4</v>
      </c>
      <c r="D174" s="233">
        <v>596.9</v>
      </c>
      <c r="E174" s="233">
        <v>1974.3</v>
      </c>
      <c r="F174" s="233">
        <v>0</v>
      </c>
    </row>
    <row r="175" spans="1:6" s="243" customFormat="1" ht="22.5" customHeight="1">
      <c r="A175" s="235" t="s">
        <v>4925</v>
      </c>
      <c r="B175" s="234" t="s">
        <v>4924</v>
      </c>
      <c r="C175" s="233">
        <v>33957.1</v>
      </c>
      <c r="D175" s="233">
        <v>2998.1</v>
      </c>
      <c r="E175" s="233">
        <v>0</v>
      </c>
      <c r="F175" s="233">
        <v>2580.1</v>
      </c>
    </row>
    <row r="176" spans="1:6" ht="22.5" customHeight="1">
      <c r="A176" s="235" t="s">
        <v>4923</v>
      </c>
      <c r="B176" s="234" t="s">
        <v>4922</v>
      </c>
      <c r="C176" s="233">
        <v>42265.7</v>
      </c>
      <c r="D176" s="233">
        <v>3095.3</v>
      </c>
      <c r="E176" s="233">
        <v>8825.9</v>
      </c>
      <c r="F176" s="233">
        <v>0</v>
      </c>
    </row>
    <row r="177" spans="1:6" ht="22.5" customHeight="1">
      <c r="A177" s="235" t="s">
        <v>4921</v>
      </c>
      <c r="B177" s="234" t="s">
        <v>4744</v>
      </c>
      <c r="C177" s="233">
        <v>15559.3</v>
      </c>
      <c r="D177" s="233">
        <v>1598</v>
      </c>
      <c r="E177" s="233">
        <v>6629.8</v>
      </c>
      <c r="F177" s="233">
        <v>0</v>
      </c>
    </row>
    <row r="178" spans="1:6" ht="22.5" customHeight="1">
      <c r="A178" s="235" t="s">
        <v>4920</v>
      </c>
      <c r="B178" s="234" t="s">
        <v>4919</v>
      </c>
      <c r="C178" s="233">
        <v>61712</v>
      </c>
      <c r="D178" s="233">
        <v>5684.4</v>
      </c>
      <c r="E178" s="233">
        <v>3697.7</v>
      </c>
      <c r="F178" s="233">
        <v>0</v>
      </c>
    </row>
    <row r="179" spans="1:6" ht="22.5" customHeight="1">
      <c r="A179" s="235" t="s">
        <v>4918</v>
      </c>
      <c r="B179" s="234" t="s">
        <v>4917</v>
      </c>
      <c r="C179" s="233">
        <v>4224.1</v>
      </c>
      <c r="D179" s="233">
        <v>317.2</v>
      </c>
      <c r="E179" s="233">
        <v>61</v>
      </c>
      <c r="F179" s="233">
        <v>0</v>
      </c>
    </row>
    <row r="180" spans="1:6" ht="22.5" customHeight="1">
      <c r="A180" s="235" t="s">
        <v>4916</v>
      </c>
      <c r="B180" s="234" t="s">
        <v>4915</v>
      </c>
      <c r="C180" s="233">
        <v>41412.1</v>
      </c>
      <c r="D180" s="233">
        <v>2863.3</v>
      </c>
      <c r="E180" s="233">
        <v>10957.2</v>
      </c>
      <c r="F180" s="233">
        <v>0</v>
      </c>
    </row>
    <row r="181" spans="1:6" ht="22.5" customHeight="1">
      <c r="A181" s="235" t="s">
        <v>4914</v>
      </c>
      <c r="B181" s="234" t="s">
        <v>4913</v>
      </c>
      <c r="C181" s="233">
        <v>13340.1</v>
      </c>
      <c r="D181" s="233">
        <v>833.1</v>
      </c>
      <c r="E181" s="233">
        <v>3320.1</v>
      </c>
      <c r="F181" s="233">
        <v>0</v>
      </c>
    </row>
    <row r="182" spans="1:6" ht="22.5" customHeight="1">
      <c r="A182" s="235" t="s">
        <v>4912</v>
      </c>
      <c r="B182" s="234" t="s">
        <v>4911</v>
      </c>
      <c r="C182" s="233">
        <v>1793.9</v>
      </c>
      <c r="D182" s="233">
        <v>102.9</v>
      </c>
      <c r="E182" s="233">
        <v>0</v>
      </c>
      <c r="F182" s="233">
        <v>0</v>
      </c>
    </row>
    <row r="183" spans="1:6" ht="22.5" customHeight="1">
      <c r="A183" s="235" t="s">
        <v>4910</v>
      </c>
      <c r="B183" s="234" t="s">
        <v>4909</v>
      </c>
      <c r="C183" s="233">
        <v>4427.6</v>
      </c>
      <c r="D183" s="233">
        <v>469.8</v>
      </c>
      <c r="E183" s="233">
        <v>3118.9</v>
      </c>
      <c r="F183" s="233">
        <v>0</v>
      </c>
    </row>
    <row r="184" spans="1:6" ht="22.5" customHeight="1">
      <c r="A184" s="235" t="s">
        <v>4908</v>
      </c>
      <c r="B184" s="234" t="s">
        <v>4907</v>
      </c>
      <c r="C184" s="233">
        <v>0</v>
      </c>
      <c r="D184" s="233">
        <v>256.4</v>
      </c>
      <c r="E184" s="233">
        <v>225.9</v>
      </c>
      <c r="F184" s="233">
        <v>0</v>
      </c>
    </row>
    <row r="185" spans="1:6" ht="22.5" customHeight="1">
      <c r="A185" s="235" t="s">
        <v>4906</v>
      </c>
      <c r="B185" s="234" t="s">
        <v>4905</v>
      </c>
      <c r="C185" s="233">
        <v>13763.6</v>
      </c>
      <c r="D185" s="233">
        <v>744.1</v>
      </c>
      <c r="E185" s="233">
        <v>0</v>
      </c>
      <c r="F185" s="233">
        <v>0</v>
      </c>
    </row>
    <row r="186" spans="1:6" ht="22.5" customHeight="1">
      <c r="A186" s="235" t="s">
        <v>4904</v>
      </c>
      <c r="B186" s="234" t="s">
        <v>4903</v>
      </c>
      <c r="C186" s="233">
        <v>52743.9</v>
      </c>
      <c r="D186" s="233">
        <v>4118.4</v>
      </c>
      <c r="E186" s="233">
        <v>5616</v>
      </c>
      <c r="F186" s="233">
        <v>0</v>
      </c>
    </row>
    <row r="187" spans="1:6" ht="22.5" customHeight="1">
      <c r="A187" s="235" t="s">
        <v>4902</v>
      </c>
      <c r="B187" s="234" t="s">
        <v>4901</v>
      </c>
      <c r="C187" s="233">
        <v>16187.2</v>
      </c>
      <c r="D187" s="233">
        <v>1258.4</v>
      </c>
      <c r="E187" s="233">
        <v>0</v>
      </c>
      <c r="F187" s="233">
        <v>32894.7</v>
      </c>
    </row>
    <row r="188" spans="1:6" ht="22.5" customHeight="1">
      <c r="A188" s="235" t="s">
        <v>4900</v>
      </c>
      <c r="B188" s="234" t="s">
        <v>4899</v>
      </c>
      <c r="C188" s="233">
        <v>21816.1</v>
      </c>
      <c r="D188" s="233">
        <v>1383.4</v>
      </c>
      <c r="E188" s="233">
        <v>0</v>
      </c>
      <c r="F188" s="233">
        <v>41860.7</v>
      </c>
    </row>
    <row r="189" spans="1:6" ht="22.5" customHeight="1">
      <c r="A189" s="235" t="s">
        <v>4898</v>
      </c>
      <c r="B189" s="234" t="s">
        <v>4897</v>
      </c>
      <c r="C189" s="233">
        <v>12006.8</v>
      </c>
      <c r="D189" s="233">
        <v>769.7</v>
      </c>
      <c r="E189" s="233">
        <v>2735.2</v>
      </c>
      <c r="F189" s="233">
        <v>0</v>
      </c>
    </row>
    <row r="190" spans="1:6" s="243" customFormat="1" ht="22.5" customHeight="1">
      <c r="A190" s="235" t="s">
        <v>4896</v>
      </c>
      <c r="B190" s="234" t="s">
        <v>4895</v>
      </c>
      <c r="C190" s="233">
        <v>6551.8</v>
      </c>
      <c r="D190" s="233">
        <v>548.1</v>
      </c>
      <c r="E190" s="233">
        <v>1707.9</v>
      </c>
      <c r="F190" s="233">
        <v>0</v>
      </c>
    </row>
    <row r="191" spans="1:6" s="243" customFormat="1" ht="22.5" customHeight="1">
      <c r="A191" s="235" t="s">
        <v>4894</v>
      </c>
      <c r="B191" s="234" t="s">
        <v>4893</v>
      </c>
      <c r="C191" s="233">
        <v>36492.6</v>
      </c>
      <c r="D191" s="233">
        <v>3452.4</v>
      </c>
      <c r="E191" s="233">
        <v>1274.3</v>
      </c>
      <c r="F191" s="233">
        <v>0</v>
      </c>
    </row>
    <row r="192" spans="1:6" ht="22.5" customHeight="1">
      <c r="A192" s="235" t="s">
        <v>4892</v>
      </c>
      <c r="B192" s="234" t="s">
        <v>4891</v>
      </c>
      <c r="C192" s="233">
        <v>15600.8</v>
      </c>
      <c r="D192" s="233">
        <v>1155.7</v>
      </c>
      <c r="E192" s="233">
        <v>7702</v>
      </c>
      <c r="F192" s="233">
        <v>0</v>
      </c>
    </row>
    <row r="193" spans="1:6" s="245" customFormat="1" ht="22.5" customHeight="1">
      <c r="A193" s="235" t="s">
        <v>4890</v>
      </c>
      <c r="B193" s="234" t="s">
        <v>4889</v>
      </c>
      <c r="C193" s="233">
        <v>5094.1</v>
      </c>
      <c r="D193" s="233">
        <v>393.5</v>
      </c>
      <c r="E193" s="233">
        <v>1720.6</v>
      </c>
      <c r="F193" s="233">
        <v>0</v>
      </c>
    </row>
    <row r="194" spans="1:6" s="245" customFormat="1" ht="22.5" customHeight="1">
      <c r="A194" s="235" t="s">
        <v>4888</v>
      </c>
      <c r="B194" s="234" t="s">
        <v>4887</v>
      </c>
      <c r="C194" s="233">
        <v>8715.3</v>
      </c>
      <c r="D194" s="233">
        <v>664.9</v>
      </c>
      <c r="E194" s="233">
        <v>0</v>
      </c>
      <c r="F194" s="233">
        <v>417.4</v>
      </c>
    </row>
    <row r="195" spans="1:6" ht="22.5" customHeight="1">
      <c r="A195" s="235" t="s">
        <v>4886</v>
      </c>
      <c r="B195" s="234" t="s">
        <v>4885</v>
      </c>
      <c r="C195" s="233">
        <v>12080</v>
      </c>
      <c r="D195" s="233">
        <v>867.7</v>
      </c>
      <c r="E195" s="233">
        <v>5683.9</v>
      </c>
      <c r="F195" s="233">
        <v>0</v>
      </c>
    </row>
    <row r="196" spans="1:6" ht="31.5">
      <c r="A196" s="235" t="s">
        <v>4884</v>
      </c>
      <c r="B196" s="234" t="s">
        <v>4883</v>
      </c>
      <c r="C196" s="233">
        <v>18774.3</v>
      </c>
      <c r="D196" s="233">
        <v>1964.6</v>
      </c>
      <c r="E196" s="233">
        <v>0</v>
      </c>
      <c r="F196" s="233">
        <v>0</v>
      </c>
    </row>
    <row r="197" spans="1:6" ht="22.5" customHeight="1">
      <c r="A197" s="235" t="s">
        <v>4882</v>
      </c>
      <c r="B197" s="234" t="s">
        <v>4881</v>
      </c>
      <c r="C197" s="233">
        <v>8906.4</v>
      </c>
      <c r="D197" s="233">
        <v>760.3</v>
      </c>
      <c r="E197" s="233">
        <v>2946.8</v>
      </c>
      <c r="F197" s="233">
        <v>0</v>
      </c>
    </row>
    <row r="198" spans="1:6" ht="22.5" customHeight="1">
      <c r="A198" s="235" t="s">
        <v>4880</v>
      </c>
      <c r="B198" s="234" t="s">
        <v>4879</v>
      </c>
      <c r="C198" s="233">
        <v>28823.4</v>
      </c>
      <c r="D198" s="233">
        <v>2524.8</v>
      </c>
      <c r="E198" s="233">
        <v>0</v>
      </c>
      <c r="F198" s="233">
        <v>0</v>
      </c>
    </row>
    <row r="199" spans="1:6" ht="30.75" customHeight="1">
      <c r="A199" s="235" t="s">
        <v>4878</v>
      </c>
      <c r="B199" s="234" t="s">
        <v>4877</v>
      </c>
      <c r="C199" s="233">
        <v>13029</v>
      </c>
      <c r="D199" s="233">
        <v>1067</v>
      </c>
      <c r="E199" s="233">
        <v>6186.3</v>
      </c>
      <c r="F199" s="233">
        <v>0</v>
      </c>
    </row>
    <row r="200" spans="1:6" ht="22.5" customHeight="1">
      <c r="A200" s="235" t="s">
        <v>4876</v>
      </c>
      <c r="B200" s="234" t="s">
        <v>4875</v>
      </c>
      <c r="C200" s="233">
        <v>28733</v>
      </c>
      <c r="D200" s="233">
        <v>2692.7</v>
      </c>
      <c r="E200" s="233">
        <v>0</v>
      </c>
      <c r="F200" s="233">
        <v>78470.7</v>
      </c>
    </row>
    <row r="201" spans="1:6" ht="22.5" customHeight="1">
      <c r="A201" s="235" t="s">
        <v>4874</v>
      </c>
      <c r="B201" s="234" t="s">
        <v>4873</v>
      </c>
      <c r="C201" s="233">
        <v>21397.5</v>
      </c>
      <c r="D201" s="233">
        <v>1358.6</v>
      </c>
      <c r="E201" s="233">
        <v>3062.9</v>
      </c>
      <c r="F201" s="233">
        <v>0</v>
      </c>
    </row>
    <row r="202" spans="1:6" ht="22.5" customHeight="1">
      <c r="A202" s="235" t="s">
        <v>4872</v>
      </c>
      <c r="B202" s="234" t="s">
        <v>4871</v>
      </c>
      <c r="C202" s="233">
        <v>8066.7</v>
      </c>
      <c r="D202" s="233">
        <v>937</v>
      </c>
      <c r="E202" s="233">
        <v>1267.6</v>
      </c>
      <c r="F202" s="233">
        <v>0</v>
      </c>
    </row>
    <row r="203" spans="1:6" ht="22.5" customHeight="1">
      <c r="A203" s="235" t="s">
        <v>4870</v>
      </c>
      <c r="B203" s="234" t="s">
        <v>4869</v>
      </c>
      <c r="C203" s="233">
        <v>13802.4</v>
      </c>
      <c r="D203" s="233">
        <v>1057.2</v>
      </c>
      <c r="E203" s="233">
        <v>2171.7</v>
      </c>
      <c r="F203" s="233">
        <v>0</v>
      </c>
    </row>
    <row r="204" spans="1:6" ht="22.5" customHeight="1">
      <c r="A204" s="235" t="s">
        <v>4868</v>
      </c>
      <c r="B204" s="234" t="s">
        <v>4867</v>
      </c>
      <c r="C204" s="233">
        <v>44274.8</v>
      </c>
      <c r="D204" s="233">
        <v>3695.8</v>
      </c>
      <c r="E204" s="233">
        <v>12236.5</v>
      </c>
      <c r="F204" s="233">
        <v>0</v>
      </c>
    </row>
    <row r="205" spans="1:6" ht="22.5" customHeight="1">
      <c r="A205" s="235" t="s">
        <v>4866</v>
      </c>
      <c r="B205" s="234" t="s">
        <v>4865</v>
      </c>
      <c r="C205" s="233">
        <v>8742.2</v>
      </c>
      <c r="D205" s="233">
        <v>701</v>
      </c>
      <c r="E205" s="233">
        <v>3661.6</v>
      </c>
      <c r="F205" s="233">
        <v>0</v>
      </c>
    </row>
    <row r="206" spans="1:6" ht="22.5" customHeight="1">
      <c r="A206" s="235" t="s">
        <v>4864</v>
      </c>
      <c r="B206" s="234" t="s">
        <v>4863</v>
      </c>
      <c r="C206" s="233">
        <v>20976.2</v>
      </c>
      <c r="D206" s="233">
        <v>1595.6</v>
      </c>
      <c r="E206" s="233">
        <v>0</v>
      </c>
      <c r="F206" s="233">
        <v>0</v>
      </c>
    </row>
    <row r="207" spans="1:6" ht="22.5" customHeight="1">
      <c r="A207" s="235" t="s">
        <v>4862</v>
      </c>
      <c r="B207" s="234" t="s">
        <v>4861</v>
      </c>
      <c r="C207" s="233">
        <v>7997.2</v>
      </c>
      <c r="D207" s="233">
        <v>626.6</v>
      </c>
      <c r="E207" s="233">
        <v>3250.7</v>
      </c>
      <c r="F207" s="233">
        <v>0</v>
      </c>
    </row>
    <row r="208" spans="1:6" ht="22.5" customHeight="1">
      <c r="A208" s="235" t="s">
        <v>4860</v>
      </c>
      <c r="B208" s="234" t="s">
        <v>4859</v>
      </c>
      <c r="C208" s="233">
        <v>36311.2</v>
      </c>
      <c r="D208" s="233">
        <v>3085.8</v>
      </c>
      <c r="E208" s="233">
        <v>5756.9</v>
      </c>
      <c r="F208" s="233">
        <v>0</v>
      </c>
    </row>
    <row r="209" spans="1:6" ht="22.5" customHeight="1">
      <c r="A209" s="235" t="s">
        <v>4858</v>
      </c>
      <c r="B209" s="234" t="s">
        <v>4857</v>
      </c>
      <c r="C209" s="233">
        <v>7407.9</v>
      </c>
      <c r="D209" s="233">
        <v>577.6</v>
      </c>
      <c r="E209" s="233">
        <v>229.8</v>
      </c>
      <c r="F209" s="233">
        <v>0</v>
      </c>
    </row>
    <row r="210" spans="1:6" ht="22.5" customHeight="1">
      <c r="A210" s="235" t="s">
        <v>4856</v>
      </c>
      <c r="B210" s="234" t="s">
        <v>4855</v>
      </c>
      <c r="C210" s="233">
        <v>24528.6</v>
      </c>
      <c r="D210" s="233">
        <v>1825.1</v>
      </c>
      <c r="E210" s="233">
        <v>0</v>
      </c>
      <c r="F210" s="233">
        <v>0</v>
      </c>
    </row>
    <row r="211" spans="1:6" ht="22.5" customHeight="1">
      <c r="A211" s="235" t="s">
        <v>4854</v>
      </c>
      <c r="B211" s="234" t="s">
        <v>4853</v>
      </c>
      <c r="C211" s="233">
        <v>36703.5</v>
      </c>
      <c r="D211" s="233">
        <v>2636.6</v>
      </c>
      <c r="E211" s="233">
        <v>351.4</v>
      </c>
      <c r="F211" s="233">
        <v>0</v>
      </c>
    </row>
    <row r="212" spans="1:6" ht="22.5" customHeight="1">
      <c r="A212" s="235" t="s">
        <v>4852</v>
      </c>
      <c r="B212" s="234" t="s">
        <v>4851</v>
      </c>
      <c r="C212" s="233">
        <v>32068.8</v>
      </c>
      <c r="D212" s="233">
        <v>2721.7</v>
      </c>
      <c r="E212" s="233">
        <v>5582.5</v>
      </c>
      <c r="F212" s="233">
        <v>0</v>
      </c>
    </row>
    <row r="213" spans="1:6" ht="22.5" customHeight="1">
      <c r="A213" s="235" t="s">
        <v>4850</v>
      </c>
      <c r="B213" s="234" t="s">
        <v>4849</v>
      </c>
      <c r="C213" s="233">
        <v>7360</v>
      </c>
      <c r="D213" s="233">
        <v>442.3</v>
      </c>
      <c r="E213" s="233">
        <v>0</v>
      </c>
      <c r="F213" s="233">
        <v>10.2</v>
      </c>
    </row>
    <row r="214" spans="1:6" ht="31.5">
      <c r="A214" s="235" t="s">
        <v>4848</v>
      </c>
      <c r="B214" s="234" t="s">
        <v>4847</v>
      </c>
      <c r="C214" s="233">
        <v>10169.4</v>
      </c>
      <c r="D214" s="233">
        <v>720.6</v>
      </c>
      <c r="E214" s="233">
        <v>1723.2</v>
      </c>
      <c r="F214" s="233">
        <v>0</v>
      </c>
    </row>
    <row r="215" spans="1:6" ht="22.5" customHeight="1">
      <c r="A215" s="235" t="s">
        <v>4846</v>
      </c>
      <c r="B215" s="234" t="s">
        <v>4845</v>
      </c>
      <c r="C215" s="233">
        <v>11804.8</v>
      </c>
      <c r="D215" s="233">
        <v>874.7</v>
      </c>
      <c r="E215" s="233">
        <v>4254.8</v>
      </c>
      <c r="F215" s="233">
        <v>0</v>
      </c>
    </row>
    <row r="216" spans="1:6" ht="22.5" customHeight="1">
      <c r="A216" s="235" t="s">
        <v>4844</v>
      </c>
      <c r="B216" s="234" t="s">
        <v>4843</v>
      </c>
      <c r="C216" s="233">
        <v>11002.2</v>
      </c>
      <c r="D216" s="233">
        <v>771.3</v>
      </c>
      <c r="E216" s="233">
        <v>4588.1</v>
      </c>
      <c r="F216" s="233">
        <v>0</v>
      </c>
    </row>
    <row r="217" spans="1:6" ht="22.5" customHeight="1">
      <c r="A217" s="235" t="s">
        <v>4842</v>
      </c>
      <c r="B217" s="234" t="s">
        <v>4841</v>
      </c>
      <c r="C217" s="233">
        <v>9068.7</v>
      </c>
      <c r="D217" s="233">
        <v>485.9</v>
      </c>
      <c r="E217" s="233">
        <v>1091.3</v>
      </c>
      <c r="F217" s="233">
        <v>0</v>
      </c>
    </row>
    <row r="218" spans="1:6" ht="22.5" customHeight="1">
      <c r="A218" s="235" t="s">
        <v>4840</v>
      </c>
      <c r="B218" s="234" t="s">
        <v>4839</v>
      </c>
      <c r="C218" s="233">
        <v>7360.9</v>
      </c>
      <c r="D218" s="233">
        <v>746.3</v>
      </c>
      <c r="E218" s="233">
        <v>2527.9</v>
      </c>
      <c r="F218" s="233">
        <v>0</v>
      </c>
    </row>
    <row r="219" spans="1:6" ht="22.5" customHeight="1">
      <c r="A219" s="235" t="s">
        <v>4838</v>
      </c>
      <c r="B219" s="234" t="s">
        <v>4837</v>
      </c>
      <c r="C219" s="233">
        <v>7837.6</v>
      </c>
      <c r="D219" s="233">
        <v>528.1</v>
      </c>
      <c r="E219" s="233">
        <v>1479.9</v>
      </c>
      <c r="F219" s="233">
        <v>0</v>
      </c>
    </row>
    <row r="220" spans="1:6" ht="31.5">
      <c r="A220" s="235" t="s">
        <v>4836</v>
      </c>
      <c r="B220" s="234" t="s">
        <v>4835</v>
      </c>
      <c r="C220" s="233">
        <v>7939.5</v>
      </c>
      <c r="D220" s="233">
        <v>639.7</v>
      </c>
      <c r="E220" s="233">
        <v>304.2</v>
      </c>
      <c r="F220" s="233">
        <v>0</v>
      </c>
    </row>
    <row r="221" spans="1:6" ht="22.5" customHeight="1">
      <c r="A221" s="235" t="s">
        <v>4834</v>
      </c>
      <c r="B221" s="234" t="s">
        <v>4833</v>
      </c>
      <c r="C221" s="233">
        <v>35303.5</v>
      </c>
      <c r="D221" s="233">
        <v>3588.2</v>
      </c>
      <c r="E221" s="233">
        <v>0</v>
      </c>
      <c r="F221" s="233">
        <v>0</v>
      </c>
    </row>
    <row r="222" spans="1:6" ht="22.5" customHeight="1">
      <c r="A222" s="235" t="s">
        <v>4832</v>
      </c>
      <c r="B222" s="234" t="s">
        <v>4831</v>
      </c>
      <c r="C222" s="233">
        <v>31805.4</v>
      </c>
      <c r="D222" s="233">
        <v>2845.5</v>
      </c>
      <c r="E222" s="233">
        <v>4717.8</v>
      </c>
      <c r="F222" s="233">
        <v>0</v>
      </c>
    </row>
    <row r="223" spans="1:6" ht="22.5" customHeight="1">
      <c r="A223" s="235" t="s">
        <v>4830</v>
      </c>
      <c r="B223" s="234" t="s">
        <v>4829</v>
      </c>
      <c r="C223" s="233">
        <v>10400.9</v>
      </c>
      <c r="D223" s="233">
        <v>672.3</v>
      </c>
      <c r="E223" s="233">
        <v>862</v>
      </c>
      <c r="F223" s="233">
        <v>0</v>
      </c>
    </row>
    <row r="224" spans="1:6" ht="22.5" customHeight="1">
      <c r="A224" s="235" t="s">
        <v>4828</v>
      </c>
      <c r="B224" s="234" t="s">
        <v>4827</v>
      </c>
      <c r="C224" s="233">
        <v>8996.8</v>
      </c>
      <c r="D224" s="233">
        <v>723.9</v>
      </c>
      <c r="E224" s="233">
        <v>0</v>
      </c>
      <c r="F224" s="233">
        <v>10477.1</v>
      </c>
    </row>
    <row r="225" spans="1:6" ht="31.5">
      <c r="A225" s="235" t="s">
        <v>4826</v>
      </c>
      <c r="B225" s="234" t="s">
        <v>4825</v>
      </c>
      <c r="C225" s="233">
        <v>30664.4</v>
      </c>
      <c r="D225" s="233">
        <v>2363.1</v>
      </c>
      <c r="E225" s="233">
        <v>9517</v>
      </c>
      <c r="F225" s="233">
        <v>0</v>
      </c>
    </row>
    <row r="226" spans="1:6" s="243" customFormat="1" ht="22.5" customHeight="1">
      <c r="A226" s="235" t="s">
        <v>4824</v>
      </c>
      <c r="B226" s="234" t="s">
        <v>4823</v>
      </c>
      <c r="C226" s="233">
        <v>18565.5</v>
      </c>
      <c r="D226" s="233">
        <v>1296.6</v>
      </c>
      <c r="E226" s="233">
        <v>5122.5</v>
      </c>
      <c r="F226" s="233">
        <v>0</v>
      </c>
    </row>
    <row r="227" spans="1:6" ht="22.5" customHeight="1">
      <c r="A227" s="235" t="s">
        <v>4822</v>
      </c>
      <c r="B227" s="234" t="s">
        <v>4821</v>
      </c>
      <c r="C227" s="233">
        <v>7522.1</v>
      </c>
      <c r="D227" s="233">
        <v>495.7</v>
      </c>
      <c r="E227" s="233">
        <v>0</v>
      </c>
      <c r="F227" s="233">
        <v>22879.3</v>
      </c>
    </row>
    <row r="228" spans="1:6" ht="22.5" customHeight="1">
      <c r="A228" s="235" t="s">
        <v>4820</v>
      </c>
      <c r="B228" s="234" t="s">
        <v>4819</v>
      </c>
      <c r="C228" s="233">
        <v>22398.7</v>
      </c>
      <c r="D228" s="233">
        <v>1598.2</v>
      </c>
      <c r="E228" s="233">
        <v>1806.7</v>
      </c>
      <c r="F228" s="233">
        <v>0</v>
      </c>
    </row>
    <row r="229" spans="1:6" ht="31.5">
      <c r="A229" s="235" t="s">
        <v>4818</v>
      </c>
      <c r="B229" s="234" t="s">
        <v>4817</v>
      </c>
      <c r="C229" s="233">
        <v>16523.8</v>
      </c>
      <c r="D229" s="233">
        <v>1169.3</v>
      </c>
      <c r="E229" s="233">
        <v>0</v>
      </c>
      <c r="F229" s="233">
        <v>11286.3</v>
      </c>
    </row>
    <row r="230" spans="1:6" ht="22.5" customHeight="1">
      <c r="A230" s="235" t="s">
        <v>4816</v>
      </c>
      <c r="B230" s="234" t="s">
        <v>4815</v>
      </c>
      <c r="C230" s="233">
        <v>9982.5</v>
      </c>
      <c r="D230" s="233">
        <v>640.8</v>
      </c>
      <c r="E230" s="233">
        <v>0</v>
      </c>
      <c r="F230" s="233">
        <v>2707.6</v>
      </c>
    </row>
    <row r="231" spans="1:6" ht="22.5" customHeight="1">
      <c r="A231" s="235" t="s">
        <v>4814</v>
      </c>
      <c r="B231" s="234" t="s">
        <v>4813</v>
      </c>
      <c r="C231" s="233">
        <v>27276.5</v>
      </c>
      <c r="D231" s="233">
        <v>1973.5</v>
      </c>
      <c r="E231" s="233">
        <v>3173.1</v>
      </c>
      <c r="F231" s="233">
        <v>0</v>
      </c>
    </row>
    <row r="232" spans="1:6" ht="22.5" customHeight="1">
      <c r="A232" s="235" t="s">
        <v>4812</v>
      </c>
      <c r="B232" s="234" t="s">
        <v>4811</v>
      </c>
      <c r="C232" s="233">
        <v>26389.5</v>
      </c>
      <c r="D232" s="233">
        <v>2247.6</v>
      </c>
      <c r="E232" s="233">
        <v>14135</v>
      </c>
      <c r="F232" s="233">
        <v>0</v>
      </c>
    </row>
    <row r="233" spans="1:6" ht="22.5" customHeight="1">
      <c r="A233" s="235" t="s">
        <v>4810</v>
      </c>
      <c r="B233" s="234" t="s">
        <v>4809</v>
      </c>
      <c r="C233" s="233">
        <v>12215.8</v>
      </c>
      <c r="D233" s="233">
        <v>944.6</v>
      </c>
      <c r="E233" s="233">
        <v>1521.2</v>
      </c>
      <c r="F233" s="233">
        <v>0</v>
      </c>
    </row>
    <row r="234" spans="1:6" ht="22.5" customHeight="1">
      <c r="A234" s="235" t="s">
        <v>4808</v>
      </c>
      <c r="B234" s="234" t="s">
        <v>4807</v>
      </c>
      <c r="C234" s="233">
        <v>7859.6</v>
      </c>
      <c r="D234" s="233">
        <v>611.3</v>
      </c>
      <c r="E234" s="233">
        <v>2219.2</v>
      </c>
      <c r="F234" s="233">
        <v>0</v>
      </c>
    </row>
    <row r="235" spans="1:6" ht="22.5" customHeight="1">
      <c r="A235" s="235" t="s">
        <v>4806</v>
      </c>
      <c r="B235" s="234" t="s">
        <v>4805</v>
      </c>
      <c r="C235" s="233">
        <v>12413.1</v>
      </c>
      <c r="D235" s="233">
        <v>787</v>
      </c>
      <c r="E235" s="233">
        <v>0</v>
      </c>
      <c r="F235" s="233">
        <v>0</v>
      </c>
    </row>
    <row r="236" spans="1:6" s="243" customFormat="1" ht="22.5" customHeight="1">
      <c r="A236" s="235" t="s">
        <v>4804</v>
      </c>
      <c r="B236" s="234" t="s">
        <v>4803</v>
      </c>
      <c r="C236" s="233">
        <v>24760</v>
      </c>
      <c r="D236" s="233">
        <v>2420.7</v>
      </c>
      <c r="E236" s="233">
        <v>5506.9</v>
      </c>
      <c r="F236" s="233">
        <v>0</v>
      </c>
    </row>
    <row r="237" spans="1:6" s="243" customFormat="1" ht="22.5" customHeight="1">
      <c r="A237" s="235" t="s">
        <v>4802</v>
      </c>
      <c r="B237" s="234" t="s">
        <v>4801</v>
      </c>
      <c r="C237" s="233">
        <v>13307</v>
      </c>
      <c r="D237" s="233">
        <v>1028.6</v>
      </c>
      <c r="E237" s="233">
        <v>0</v>
      </c>
      <c r="F237" s="233">
        <v>0</v>
      </c>
    </row>
    <row r="238" spans="1:6" s="245" customFormat="1" ht="22.5" customHeight="1">
      <c r="A238" s="235" t="s">
        <v>4800</v>
      </c>
      <c r="B238" s="234" t="s">
        <v>4799</v>
      </c>
      <c r="C238" s="233">
        <v>6055</v>
      </c>
      <c r="D238" s="233">
        <v>668.5</v>
      </c>
      <c r="E238" s="233">
        <v>1600.7</v>
      </c>
      <c r="F238" s="233">
        <v>0</v>
      </c>
    </row>
    <row r="239" spans="1:6" ht="22.5" customHeight="1">
      <c r="A239" s="235" t="s">
        <v>4798</v>
      </c>
      <c r="B239" s="234" t="s">
        <v>4797</v>
      </c>
      <c r="C239" s="233">
        <v>6836.2</v>
      </c>
      <c r="D239" s="233">
        <v>489.7</v>
      </c>
      <c r="E239" s="233">
        <v>181.8</v>
      </c>
      <c r="F239" s="233">
        <v>0</v>
      </c>
    </row>
    <row r="240" spans="1:6" ht="22.5" customHeight="1">
      <c r="A240" s="235" t="s">
        <v>4796</v>
      </c>
      <c r="B240" s="234" t="s">
        <v>4795</v>
      </c>
      <c r="C240" s="233">
        <v>14906.6</v>
      </c>
      <c r="D240" s="233">
        <v>1024.9</v>
      </c>
      <c r="E240" s="233">
        <v>2258.7</v>
      </c>
      <c r="F240" s="233">
        <v>0</v>
      </c>
    </row>
    <row r="241" spans="1:6" ht="22.5" customHeight="1">
      <c r="A241" s="235" t="s">
        <v>4794</v>
      </c>
      <c r="B241" s="234" t="s">
        <v>4793</v>
      </c>
      <c r="C241" s="233">
        <v>8490.9</v>
      </c>
      <c r="D241" s="233">
        <v>657.6</v>
      </c>
      <c r="E241" s="233">
        <v>0</v>
      </c>
      <c r="F241" s="233">
        <v>0</v>
      </c>
    </row>
    <row r="242" spans="1:6" s="243" customFormat="1" ht="22.5" customHeight="1">
      <c r="A242" s="235" t="s">
        <v>4792</v>
      </c>
      <c r="B242" s="234" t="s">
        <v>4791</v>
      </c>
      <c r="C242" s="233">
        <v>13741.1</v>
      </c>
      <c r="D242" s="233">
        <v>947.9</v>
      </c>
      <c r="E242" s="233">
        <v>73.5</v>
      </c>
      <c r="F242" s="233">
        <v>0</v>
      </c>
    </row>
    <row r="243" spans="1:6" ht="22.5" customHeight="1">
      <c r="A243" s="235" t="s">
        <v>4790</v>
      </c>
      <c r="B243" s="234" t="s">
        <v>4789</v>
      </c>
      <c r="C243" s="233">
        <v>42793.1</v>
      </c>
      <c r="D243" s="233">
        <v>3799</v>
      </c>
      <c r="E243" s="233">
        <v>9743.3</v>
      </c>
      <c r="F243" s="233">
        <v>0</v>
      </c>
    </row>
    <row r="244" spans="1:6" ht="22.5" customHeight="1">
      <c r="A244" s="235" t="s">
        <v>4788</v>
      </c>
      <c r="B244" s="234" t="s">
        <v>3613</v>
      </c>
      <c r="C244" s="233">
        <v>43750</v>
      </c>
      <c r="D244" s="233">
        <v>3444.9</v>
      </c>
      <c r="E244" s="233">
        <v>1879.8</v>
      </c>
      <c r="F244" s="233">
        <v>0</v>
      </c>
    </row>
    <row r="245" spans="1:6" ht="22.5" customHeight="1">
      <c r="A245" s="235" t="s">
        <v>4787</v>
      </c>
      <c r="B245" s="234" t="s">
        <v>4786</v>
      </c>
      <c r="C245" s="233">
        <v>11544.9</v>
      </c>
      <c r="D245" s="233">
        <v>847.5</v>
      </c>
      <c r="E245" s="233">
        <v>0</v>
      </c>
      <c r="F245" s="233">
        <v>7196.6</v>
      </c>
    </row>
    <row r="246" spans="1:6" ht="22.5" customHeight="1">
      <c r="A246" s="235" t="s">
        <v>4785</v>
      </c>
      <c r="B246" s="234" t="s">
        <v>4784</v>
      </c>
      <c r="C246" s="233">
        <v>62640</v>
      </c>
      <c r="D246" s="233">
        <v>9949.4</v>
      </c>
      <c r="E246" s="233">
        <v>18653.4</v>
      </c>
      <c r="F246" s="233">
        <v>0</v>
      </c>
    </row>
    <row r="247" spans="1:6" ht="22.5" customHeight="1">
      <c r="A247" s="244" t="s">
        <v>4783</v>
      </c>
      <c r="B247" s="234" t="s">
        <v>4782</v>
      </c>
      <c r="C247" s="233">
        <v>51368.8</v>
      </c>
      <c r="D247" s="233">
        <v>8882.1</v>
      </c>
      <c r="E247" s="233">
        <v>2414</v>
      </c>
      <c r="F247" s="233">
        <v>0</v>
      </c>
    </row>
    <row r="248" spans="1:6" ht="22.5" customHeight="1">
      <c r="A248" s="235" t="s">
        <v>2504</v>
      </c>
      <c r="B248" s="234" t="s">
        <v>2503</v>
      </c>
      <c r="C248" s="233">
        <v>321536.6</v>
      </c>
      <c r="D248" s="233">
        <v>388011.3</v>
      </c>
      <c r="E248" s="233">
        <v>0</v>
      </c>
      <c r="F248" s="233">
        <v>108118.8</v>
      </c>
    </row>
    <row r="249" spans="1:6" ht="22.5" customHeight="1">
      <c r="A249" s="235" t="s">
        <v>4781</v>
      </c>
      <c r="B249" s="234" t="s">
        <v>4780</v>
      </c>
      <c r="C249" s="233">
        <v>21467.1</v>
      </c>
      <c r="D249" s="233">
        <v>6649.5</v>
      </c>
      <c r="E249" s="233">
        <v>1510.9</v>
      </c>
      <c r="F249" s="233">
        <v>0</v>
      </c>
    </row>
    <row r="250" spans="1:6" ht="22.5" customHeight="1">
      <c r="A250" s="235" t="s">
        <v>4779</v>
      </c>
      <c r="B250" s="234" t="s">
        <v>4778</v>
      </c>
      <c r="C250" s="233">
        <v>61172.2</v>
      </c>
      <c r="D250" s="233">
        <v>14011</v>
      </c>
      <c r="E250" s="233">
        <v>58852.1</v>
      </c>
      <c r="F250" s="233">
        <v>0</v>
      </c>
    </row>
    <row r="251" spans="1:6" ht="22.5" customHeight="1">
      <c r="A251" s="235" t="s">
        <v>4777</v>
      </c>
      <c r="B251" s="234" t="s">
        <v>4776</v>
      </c>
      <c r="C251" s="233">
        <v>64036.2</v>
      </c>
      <c r="D251" s="233">
        <v>9845.6</v>
      </c>
      <c r="E251" s="233">
        <v>18577.2</v>
      </c>
      <c r="F251" s="233">
        <v>0</v>
      </c>
    </row>
    <row r="252" spans="1:6" ht="22.5" customHeight="1">
      <c r="A252" s="235" t="s">
        <v>4775</v>
      </c>
      <c r="B252" s="234" t="s">
        <v>4774</v>
      </c>
      <c r="C252" s="233">
        <v>91307.8</v>
      </c>
      <c r="D252" s="233">
        <v>12086.1</v>
      </c>
      <c r="E252" s="233">
        <v>0</v>
      </c>
      <c r="F252" s="233">
        <v>1964.5</v>
      </c>
    </row>
    <row r="253" spans="1:6" ht="22.5" customHeight="1">
      <c r="A253" s="235" t="s">
        <v>4773</v>
      </c>
      <c r="B253" s="234" t="s">
        <v>4772</v>
      </c>
      <c r="C253" s="233">
        <v>64329.2</v>
      </c>
      <c r="D253" s="233">
        <v>13337.5</v>
      </c>
      <c r="E253" s="233">
        <v>29909</v>
      </c>
      <c r="F253" s="233">
        <v>0</v>
      </c>
    </row>
    <row r="254" spans="1:6" ht="22.5" customHeight="1">
      <c r="A254" s="235" t="s">
        <v>4771</v>
      </c>
      <c r="B254" s="234" t="s">
        <v>4770</v>
      </c>
      <c r="C254" s="233">
        <v>77991.4</v>
      </c>
      <c r="D254" s="233">
        <v>14535.2</v>
      </c>
      <c r="E254" s="233">
        <v>70852.5</v>
      </c>
      <c r="F254" s="233">
        <v>0</v>
      </c>
    </row>
    <row r="255" spans="1:6" ht="22.5" customHeight="1">
      <c r="A255" s="235" t="s">
        <v>4769</v>
      </c>
      <c r="B255" s="234" t="s">
        <v>4768</v>
      </c>
      <c r="C255" s="233">
        <v>227939.2</v>
      </c>
      <c r="D255" s="233">
        <v>37501.3</v>
      </c>
      <c r="E255" s="233">
        <v>0</v>
      </c>
      <c r="F255" s="233">
        <v>0</v>
      </c>
    </row>
    <row r="256" spans="1:6" ht="22.5" customHeight="1">
      <c r="A256" s="235" t="s">
        <v>4767</v>
      </c>
      <c r="B256" s="234" t="s">
        <v>4766</v>
      </c>
      <c r="C256" s="233">
        <v>106514.3</v>
      </c>
      <c r="D256" s="233">
        <v>14834.1</v>
      </c>
      <c r="E256" s="233">
        <v>0</v>
      </c>
      <c r="F256" s="233">
        <v>100126.9</v>
      </c>
    </row>
    <row r="257" spans="1:6" ht="22.5" customHeight="1">
      <c r="A257" s="235" t="s">
        <v>4765</v>
      </c>
      <c r="B257" s="234" t="s">
        <v>4764</v>
      </c>
      <c r="C257" s="233">
        <v>499089.7</v>
      </c>
      <c r="D257" s="233">
        <v>94627.7</v>
      </c>
      <c r="E257" s="233">
        <v>0</v>
      </c>
      <c r="F257" s="233">
        <v>229417.6</v>
      </c>
    </row>
    <row r="258" spans="1:6" ht="22.5" customHeight="1">
      <c r="A258" s="235" t="s">
        <v>4763</v>
      </c>
      <c r="B258" s="234" t="s">
        <v>4762</v>
      </c>
      <c r="C258" s="233">
        <v>17368.1</v>
      </c>
      <c r="D258" s="233">
        <v>2924.9</v>
      </c>
      <c r="E258" s="233">
        <v>0</v>
      </c>
      <c r="F258" s="233">
        <v>0</v>
      </c>
    </row>
    <row r="259" spans="1:6" ht="22.5" customHeight="1">
      <c r="A259" s="235" t="s">
        <v>4761</v>
      </c>
      <c r="B259" s="234" t="s">
        <v>4760</v>
      </c>
      <c r="C259" s="233">
        <v>52782.6</v>
      </c>
      <c r="D259" s="233">
        <v>10233.6</v>
      </c>
      <c r="E259" s="233">
        <v>51579.8</v>
      </c>
      <c r="F259" s="233">
        <v>0</v>
      </c>
    </row>
    <row r="260" spans="1:6" ht="22.5" customHeight="1">
      <c r="A260" s="235" t="s">
        <v>4759</v>
      </c>
      <c r="B260" s="234" t="s">
        <v>4758</v>
      </c>
      <c r="C260" s="233">
        <v>141902.8</v>
      </c>
      <c r="D260" s="233">
        <v>22862.1</v>
      </c>
      <c r="E260" s="233">
        <v>37018.1</v>
      </c>
      <c r="F260" s="233">
        <v>0</v>
      </c>
    </row>
    <row r="261" spans="1:6" ht="22.5" customHeight="1">
      <c r="A261" s="235" t="s">
        <v>4757</v>
      </c>
      <c r="B261" s="234" t="s">
        <v>4756</v>
      </c>
      <c r="C261" s="233">
        <v>44697.7</v>
      </c>
      <c r="D261" s="233">
        <v>11915.4</v>
      </c>
      <c r="E261" s="233">
        <v>51247.3</v>
      </c>
      <c r="F261" s="233">
        <v>0</v>
      </c>
    </row>
    <row r="262" spans="1:6" ht="22.5" customHeight="1">
      <c r="A262" s="235" t="s">
        <v>4755</v>
      </c>
      <c r="B262" s="234" t="s">
        <v>4754</v>
      </c>
      <c r="C262" s="233">
        <v>85102.4</v>
      </c>
      <c r="D262" s="233">
        <v>6998.9</v>
      </c>
      <c r="E262" s="233">
        <v>45802.3</v>
      </c>
      <c r="F262" s="233">
        <v>0</v>
      </c>
    </row>
    <row r="263" spans="1:6" ht="22.5" customHeight="1">
      <c r="A263" s="235" t="s">
        <v>4753</v>
      </c>
      <c r="B263" s="234" t="s">
        <v>4752</v>
      </c>
      <c r="C263" s="233">
        <v>149553.8</v>
      </c>
      <c r="D263" s="233">
        <v>18102.8</v>
      </c>
      <c r="E263" s="233">
        <v>103565.9</v>
      </c>
      <c r="F263" s="233">
        <v>0</v>
      </c>
    </row>
    <row r="264" spans="1:6" ht="22.5" customHeight="1">
      <c r="A264" s="235" t="s">
        <v>4751</v>
      </c>
      <c r="B264" s="234" t="s">
        <v>4750</v>
      </c>
      <c r="C264" s="233">
        <v>59748.1</v>
      </c>
      <c r="D264" s="233">
        <v>5098.5</v>
      </c>
      <c r="E264" s="233">
        <v>35071</v>
      </c>
      <c r="F264" s="233">
        <v>0</v>
      </c>
    </row>
    <row r="265" spans="1:6" s="243" customFormat="1" ht="22.5" customHeight="1">
      <c r="A265" s="235" t="s">
        <v>4749</v>
      </c>
      <c r="B265" s="234" t="s">
        <v>4748</v>
      </c>
      <c r="C265" s="233">
        <v>28756.7</v>
      </c>
      <c r="D265" s="233">
        <v>2301.6</v>
      </c>
      <c r="E265" s="233">
        <v>4612.1</v>
      </c>
      <c r="F265" s="233">
        <v>0</v>
      </c>
    </row>
    <row r="266" spans="1:6" s="243" customFormat="1" ht="22.5" customHeight="1">
      <c r="A266" s="235" t="s">
        <v>4747</v>
      </c>
      <c r="B266" s="234" t="s">
        <v>4746</v>
      </c>
      <c r="C266" s="233">
        <v>31646.5</v>
      </c>
      <c r="D266" s="233">
        <v>1522.5</v>
      </c>
      <c r="E266" s="233">
        <v>2932.3</v>
      </c>
      <c r="F266" s="233">
        <v>0</v>
      </c>
    </row>
    <row r="267" spans="1:6" ht="22.5" customHeight="1">
      <c r="A267" s="235" t="s">
        <v>4745</v>
      </c>
      <c r="B267" s="234" t="s">
        <v>4744</v>
      </c>
      <c r="C267" s="233">
        <v>48617.8</v>
      </c>
      <c r="D267" s="233">
        <v>5613.8</v>
      </c>
      <c r="E267" s="233">
        <v>0</v>
      </c>
      <c r="F267" s="233">
        <v>604.4</v>
      </c>
    </row>
    <row r="268" spans="1:6" s="245" customFormat="1" ht="22.5" customHeight="1">
      <c r="A268" s="235" t="s">
        <v>4743</v>
      </c>
      <c r="B268" s="234" t="s">
        <v>4742</v>
      </c>
      <c r="C268" s="233">
        <v>87791.7</v>
      </c>
      <c r="D268" s="233">
        <v>13803.7</v>
      </c>
      <c r="E268" s="233">
        <v>75123.9</v>
      </c>
      <c r="F268" s="233">
        <v>0</v>
      </c>
    </row>
    <row r="269" spans="1:6" ht="22.5" customHeight="1">
      <c r="A269" s="235" t="s">
        <v>4741</v>
      </c>
      <c r="B269" s="234" t="s">
        <v>4149</v>
      </c>
      <c r="C269" s="233">
        <v>10591.9</v>
      </c>
      <c r="D269" s="233">
        <v>956.1</v>
      </c>
      <c r="E269" s="233">
        <v>3705.2</v>
      </c>
      <c r="F269" s="233">
        <v>0</v>
      </c>
    </row>
    <row r="270" spans="1:6" ht="22.5" customHeight="1">
      <c r="A270" s="235" t="s">
        <v>4740</v>
      </c>
      <c r="B270" s="234" t="s">
        <v>4739</v>
      </c>
      <c r="C270" s="233">
        <v>43517.7</v>
      </c>
      <c r="D270" s="233">
        <v>4847.5</v>
      </c>
      <c r="E270" s="233">
        <v>36459.6</v>
      </c>
      <c r="F270" s="233">
        <v>0</v>
      </c>
    </row>
    <row r="271" spans="1:6" ht="22.5" customHeight="1">
      <c r="A271" s="235" t="s">
        <v>4738</v>
      </c>
      <c r="B271" s="234" t="s">
        <v>4737</v>
      </c>
      <c r="C271" s="233">
        <v>29170.5</v>
      </c>
      <c r="D271" s="233">
        <v>3331.3</v>
      </c>
      <c r="E271" s="233">
        <v>42353.4</v>
      </c>
      <c r="F271" s="233">
        <v>0</v>
      </c>
    </row>
    <row r="272" spans="1:6" ht="22.5" customHeight="1">
      <c r="A272" s="235" t="s">
        <v>4736</v>
      </c>
      <c r="B272" s="234" t="s">
        <v>4735</v>
      </c>
      <c r="C272" s="233">
        <v>29085.5</v>
      </c>
      <c r="D272" s="233">
        <v>4842.7</v>
      </c>
      <c r="E272" s="233">
        <v>49763.4</v>
      </c>
      <c r="F272" s="233">
        <v>0</v>
      </c>
    </row>
    <row r="273" spans="1:6" ht="22.5" customHeight="1">
      <c r="A273" s="244" t="s">
        <v>4734</v>
      </c>
      <c r="B273" s="234" t="s">
        <v>4733</v>
      </c>
      <c r="C273" s="233">
        <v>68672.6</v>
      </c>
      <c r="D273" s="233">
        <v>8583.7</v>
      </c>
      <c r="E273" s="233">
        <v>0</v>
      </c>
      <c r="F273" s="233">
        <v>0</v>
      </c>
    </row>
    <row r="274" spans="1:6" ht="22.5" customHeight="1">
      <c r="A274" s="235" t="s">
        <v>4732</v>
      </c>
      <c r="B274" s="234" t="s">
        <v>4731</v>
      </c>
      <c r="C274" s="233">
        <v>6003.9</v>
      </c>
      <c r="D274" s="233">
        <v>533.6</v>
      </c>
      <c r="E274" s="233">
        <v>0</v>
      </c>
      <c r="F274" s="233">
        <v>407.2</v>
      </c>
    </row>
    <row r="275" spans="1:6" ht="22.5" customHeight="1">
      <c r="A275" s="235" t="s">
        <v>4730</v>
      </c>
      <c r="B275" s="234" t="s">
        <v>4729</v>
      </c>
      <c r="C275" s="233">
        <v>17814.1</v>
      </c>
      <c r="D275" s="233">
        <v>1653.8</v>
      </c>
      <c r="E275" s="233">
        <v>23098.1</v>
      </c>
      <c r="F275" s="233">
        <v>0</v>
      </c>
    </row>
    <row r="276" spans="1:6" ht="22.5" customHeight="1">
      <c r="A276" s="235" t="s">
        <v>4728</v>
      </c>
      <c r="B276" s="234" t="s">
        <v>4727</v>
      </c>
      <c r="C276" s="233">
        <v>21491.7</v>
      </c>
      <c r="D276" s="233">
        <v>3112.3</v>
      </c>
      <c r="E276" s="233">
        <v>0</v>
      </c>
      <c r="F276" s="233">
        <v>8152.8</v>
      </c>
    </row>
    <row r="277" spans="1:6" ht="22.5" customHeight="1">
      <c r="A277" s="235" t="s">
        <v>4726</v>
      </c>
      <c r="B277" s="234" t="s">
        <v>4725</v>
      </c>
      <c r="C277" s="233">
        <v>35693</v>
      </c>
      <c r="D277" s="233">
        <v>3906.7</v>
      </c>
      <c r="E277" s="233">
        <v>0</v>
      </c>
      <c r="F277" s="233">
        <v>13535.1</v>
      </c>
    </row>
    <row r="278" spans="1:6" ht="22.5" customHeight="1">
      <c r="A278" s="235" t="s">
        <v>4724</v>
      </c>
      <c r="B278" s="234" t="s">
        <v>4723</v>
      </c>
      <c r="C278" s="233">
        <v>24669.6</v>
      </c>
      <c r="D278" s="233">
        <v>1699.2</v>
      </c>
      <c r="E278" s="233">
        <v>0</v>
      </c>
      <c r="F278" s="233">
        <v>3721</v>
      </c>
    </row>
    <row r="279" spans="1:6" s="243" customFormat="1" ht="22.5" customHeight="1">
      <c r="A279" s="235" t="s">
        <v>4722</v>
      </c>
      <c r="B279" s="234" t="s">
        <v>4721</v>
      </c>
      <c r="C279" s="233">
        <v>12350.9</v>
      </c>
      <c r="D279" s="233">
        <v>2612.4</v>
      </c>
      <c r="E279" s="233">
        <v>20284.1</v>
      </c>
      <c r="F279" s="233">
        <v>0</v>
      </c>
    </row>
    <row r="280" spans="1:6" s="243" customFormat="1" ht="22.5" customHeight="1">
      <c r="A280" s="235" t="s">
        <v>4720</v>
      </c>
      <c r="B280" s="234" t="s">
        <v>4719</v>
      </c>
      <c r="C280" s="233">
        <v>7555.8</v>
      </c>
      <c r="D280" s="233">
        <v>479.4</v>
      </c>
      <c r="E280" s="233">
        <v>1651</v>
      </c>
      <c r="F280" s="233">
        <v>0</v>
      </c>
    </row>
    <row r="281" spans="1:6" ht="22.5" customHeight="1">
      <c r="A281" s="235" t="s">
        <v>4718</v>
      </c>
      <c r="B281" s="234" t="s">
        <v>4717</v>
      </c>
      <c r="C281" s="233">
        <v>6234.7</v>
      </c>
      <c r="D281" s="233">
        <v>426.9</v>
      </c>
      <c r="E281" s="233">
        <v>0</v>
      </c>
      <c r="F281" s="233">
        <v>58.4</v>
      </c>
    </row>
    <row r="282" spans="1:6" s="242" customFormat="1" ht="22.5" customHeight="1">
      <c r="A282" s="235" t="s">
        <v>4716</v>
      </c>
      <c r="B282" s="234" t="s">
        <v>3863</v>
      </c>
      <c r="C282" s="233">
        <v>29211.1</v>
      </c>
      <c r="D282" s="233">
        <v>2334.3</v>
      </c>
      <c r="E282" s="233">
        <v>8770.5</v>
      </c>
      <c r="F282" s="233">
        <v>0</v>
      </c>
    </row>
    <row r="283" spans="1:6" s="242" customFormat="1" ht="22.5" customHeight="1">
      <c r="A283" s="235" t="s">
        <v>4715</v>
      </c>
      <c r="B283" s="234" t="s">
        <v>4714</v>
      </c>
      <c r="C283" s="233">
        <v>103074.6</v>
      </c>
      <c r="D283" s="233">
        <v>16521.4</v>
      </c>
      <c r="E283" s="233">
        <v>42233.6</v>
      </c>
      <c r="F283" s="233">
        <v>0</v>
      </c>
    </row>
    <row r="284" spans="1:6" s="242" customFormat="1" ht="22.5" customHeight="1">
      <c r="A284" s="235" t="s">
        <v>4713</v>
      </c>
      <c r="B284" s="234" t="s">
        <v>4712</v>
      </c>
      <c r="C284" s="233">
        <v>30488.2</v>
      </c>
      <c r="D284" s="233">
        <v>3863.1</v>
      </c>
      <c r="E284" s="233">
        <v>0</v>
      </c>
      <c r="F284" s="233">
        <v>0</v>
      </c>
    </row>
    <row r="285" spans="1:6" ht="22.5" customHeight="1">
      <c r="A285" s="235" t="s">
        <v>2502</v>
      </c>
      <c r="B285" s="234" t="s">
        <v>4711</v>
      </c>
      <c r="C285" s="233">
        <v>252325.6</v>
      </c>
      <c r="D285" s="233">
        <v>241206.50000000003</v>
      </c>
      <c r="E285" s="233">
        <v>67727.1</v>
      </c>
      <c r="F285" s="233">
        <v>0</v>
      </c>
    </row>
    <row r="286" spans="1:6" ht="22.5" customHeight="1">
      <c r="A286" s="235" t="s">
        <v>4710</v>
      </c>
      <c r="B286" s="234" t="s">
        <v>4709</v>
      </c>
      <c r="C286" s="233">
        <v>115861.4</v>
      </c>
      <c r="D286" s="233">
        <v>15168.3</v>
      </c>
      <c r="E286" s="233">
        <v>1193.3</v>
      </c>
      <c r="F286" s="233">
        <v>0</v>
      </c>
    </row>
    <row r="287" spans="1:6" ht="22.5" customHeight="1">
      <c r="A287" s="235" t="s">
        <v>4708</v>
      </c>
      <c r="B287" s="234" t="s">
        <v>4707</v>
      </c>
      <c r="C287" s="233">
        <v>98017.7</v>
      </c>
      <c r="D287" s="233">
        <v>12643.1</v>
      </c>
      <c r="E287" s="233">
        <v>0</v>
      </c>
      <c r="F287" s="233">
        <v>0</v>
      </c>
    </row>
    <row r="288" spans="1:6" ht="22.5" customHeight="1">
      <c r="A288" s="235" t="s">
        <v>4706</v>
      </c>
      <c r="B288" s="234" t="s">
        <v>4705</v>
      </c>
      <c r="C288" s="233">
        <v>42605.1</v>
      </c>
      <c r="D288" s="233">
        <v>5171.4</v>
      </c>
      <c r="E288" s="233">
        <v>0</v>
      </c>
      <c r="F288" s="233">
        <v>0</v>
      </c>
    </row>
    <row r="289" spans="1:6" ht="22.5" customHeight="1">
      <c r="A289" s="235" t="s">
        <v>4704</v>
      </c>
      <c r="B289" s="234" t="s">
        <v>4703</v>
      </c>
      <c r="C289" s="233">
        <v>64765.4</v>
      </c>
      <c r="D289" s="233">
        <v>4951.8</v>
      </c>
      <c r="E289" s="233">
        <v>3605.5</v>
      </c>
      <c r="F289" s="233">
        <v>0</v>
      </c>
    </row>
    <row r="290" spans="1:6" ht="22.5" customHeight="1">
      <c r="A290" s="235" t="s">
        <v>4702</v>
      </c>
      <c r="B290" s="234" t="s">
        <v>4701</v>
      </c>
      <c r="C290" s="233">
        <v>12897.3</v>
      </c>
      <c r="D290" s="233">
        <v>1141.1</v>
      </c>
      <c r="E290" s="233">
        <v>8569.7</v>
      </c>
      <c r="F290" s="233">
        <v>0</v>
      </c>
    </row>
    <row r="291" spans="1:6" ht="22.5" customHeight="1">
      <c r="A291" s="235" t="s">
        <v>4700</v>
      </c>
      <c r="B291" s="234" t="s">
        <v>4699</v>
      </c>
      <c r="C291" s="233">
        <v>17449.2</v>
      </c>
      <c r="D291" s="233">
        <v>1114</v>
      </c>
      <c r="E291" s="233">
        <v>5450.7</v>
      </c>
      <c r="F291" s="233">
        <v>0</v>
      </c>
    </row>
    <row r="292" spans="1:6" ht="22.5" customHeight="1">
      <c r="A292" s="235" t="s">
        <v>4698</v>
      </c>
      <c r="B292" s="234" t="s">
        <v>4697</v>
      </c>
      <c r="C292" s="233">
        <v>3527</v>
      </c>
      <c r="D292" s="233">
        <v>190.3</v>
      </c>
      <c r="E292" s="233">
        <v>346.7</v>
      </c>
      <c r="F292" s="233">
        <v>0</v>
      </c>
    </row>
    <row r="293" spans="1:6" ht="22.5" customHeight="1">
      <c r="A293" s="235" t="s">
        <v>4696</v>
      </c>
      <c r="B293" s="234" t="s">
        <v>4695</v>
      </c>
      <c r="C293" s="233">
        <v>5969</v>
      </c>
      <c r="D293" s="233">
        <v>407.9</v>
      </c>
      <c r="E293" s="233">
        <v>1442.8</v>
      </c>
      <c r="F293" s="233">
        <v>0</v>
      </c>
    </row>
    <row r="294" spans="1:6" ht="22.5" customHeight="1">
      <c r="A294" s="235" t="s">
        <v>4694</v>
      </c>
      <c r="B294" s="234" t="s">
        <v>4693</v>
      </c>
      <c r="C294" s="233">
        <v>49525.3</v>
      </c>
      <c r="D294" s="233">
        <v>3716.3</v>
      </c>
      <c r="E294" s="233">
        <v>11356.3</v>
      </c>
      <c r="F294" s="233">
        <v>0</v>
      </c>
    </row>
    <row r="295" spans="1:6" ht="22.5" customHeight="1">
      <c r="A295" s="235" t="s">
        <v>4692</v>
      </c>
      <c r="B295" s="234" t="s">
        <v>4691</v>
      </c>
      <c r="C295" s="233">
        <v>24210.6</v>
      </c>
      <c r="D295" s="233">
        <v>1446</v>
      </c>
      <c r="E295" s="233">
        <v>7681.8</v>
      </c>
      <c r="F295" s="233">
        <v>0</v>
      </c>
    </row>
    <row r="296" spans="1:6" ht="22.5" customHeight="1">
      <c r="A296" s="235" t="s">
        <v>4690</v>
      </c>
      <c r="B296" s="234" t="s">
        <v>4689</v>
      </c>
      <c r="C296" s="233">
        <v>84232.2</v>
      </c>
      <c r="D296" s="233">
        <v>7805.5</v>
      </c>
      <c r="E296" s="233">
        <v>15806.7</v>
      </c>
      <c r="F296" s="233">
        <v>0</v>
      </c>
    </row>
    <row r="297" spans="1:6" ht="22.5" customHeight="1">
      <c r="A297" s="235" t="s">
        <v>4688</v>
      </c>
      <c r="B297" s="234" t="s">
        <v>4687</v>
      </c>
      <c r="C297" s="233">
        <v>38810.3</v>
      </c>
      <c r="D297" s="233">
        <v>2679.4</v>
      </c>
      <c r="E297" s="233">
        <v>2345.5</v>
      </c>
      <c r="F297" s="233">
        <v>0</v>
      </c>
    </row>
    <row r="298" spans="1:6" ht="22.5" customHeight="1">
      <c r="A298" s="235" t="s">
        <v>4686</v>
      </c>
      <c r="B298" s="234" t="s">
        <v>4685</v>
      </c>
      <c r="C298" s="233">
        <v>17599.3</v>
      </c>
      <c r="D298" s="233">
        <v>1252.4</v>
      </c>
      <c r="E298" s="233">
        <v>4543.5</v>
      </c>
      <c r="F298" s="233">
        <v>0</v>
      </c>
    </row>
    <row r="299" spans="1:6" ht="22.5" customHeight="1">
      <c r="A299" s="235" t="s">
        <v>4684</v>
      </c>
      <c r="B299" s="234" t="s">
        <v>4683</v>
      </c>
      <c r="C299" s="233">
        <v>7402.9</v>
      </c>
      <c r="D299" s="233">
        <v>608.9</v>
      </c>
      <c r="E299" s="233">
        <v>2022.4</v>
      </c>
      <c r="F299" s="233">
        <v>0</v>
      </c>
    </row>
    <row r="300" spans="1:6" ht="22.5" customHeight="1">
      <c r="A300" s="235" t="s">
        <v>4682</v>
      </c>
      <c r="B300" s="234" t="s">
        <v>4681</v>
      </c>
      <c r="C300" s="233">
        <v>16901.5</v>
      </c>
      <c r="D300" s="233">
        <v>1475.3</v>
      </c>
      <c r="E300" s="233">
        <v>1244.3</v>
      </c>
      <c r="F300" s="233">
        <v>0</v>
      </c>
    </row>
    <row r="301" spans="1:6" ht="22.5" customHeight="1">
      <c r="A301" s="235" t="s">
        <v>4680</v>
      </c>
      <c r="B301" s="234" t="s">
        <v>4679</v>
      </c>
      <c r="C301" s="233">
        <v>45041.6</v>
      </c>
      <c r="D301" s="233">
        <v>2498.5</v>
      </c>
      <c r="E301" s="233">
        <v>0</v>
      </c>
      <c r="F301" s="233">
        <v>0</v>
      </c>
    </row>
    <row r="302" spans="1:6" ht="22.5" customHeight="1">
      <c r="A302" s="235" t="s">
        <v>4678</v>
      </c>
      <c r="B302" s="234" t="s">
        <v>4677</v>
      </c>
      <c r="C302" s="233">
        <v>55222.8</v>
      </c>
      <c r="D302" s="233">
        <v>3451.7</v>
      </c>
      <c r="E302" s="233">
        <v>14591.7</v>
      </c>
      <c r="F302" s="233">
        <v>0</v>
      </c>
    </row>
    <row r="303" spans="1:6" ht="22.5" customHeight="1">
      <c r="A303" s="235" t="s">
        <v>4676</v>
      </c>
      <c r="B303" s="234" t="s">
        <v>4675</v>
      </c>
      <c r="C303" s="233">
        <v>26850.7</v>
      </c>
      <c r="D303" s="233">
        <v>2031.6</v>
      </c>
      <c r="E303" s="233">
        <v>5013.9</v>
      </c>
      <c r="F303" s="233">
        <v>0</v>
      </c>
    </row>
    <row r="304" spans="1:6" ht="22.5" customHeight="1">
      <c r="A304" s="235" t="s">
        <v>4674</v>
      </c>
      <c r="B304" s="234" t="s">
        <v>4673</v>
      </c>
      <c r="C304" s="233">
        <v>8807.1</v>
      </c>
      <c r="D304" s="233">
        <v>282.4</v>
      </c>
      <c r="E304" s="233">
        <v>496.2</v>
      </c>
      <c r="F304" s="233">
        <v>0</v>
      </c>
    </row>
    <row r="305" spans="1:6" ht="22.5" customHeight="1">
      <c r="A305" s="235" t="s">
        <v>4672</v>
      </c>
      <c r="B305" s="234" t="s">
        <v>4671</v>
      </c>
      <c r="C305" s="233">
        <v>7773</v>
      </c>
      <c r="D305" s="233">
        <v>517.6</v>
      </c>
      <c r="E305" s="233">
        <v>1167.7</v>
      </c>
      <c r="F305" s="233">
        <v>0</v>
      </c>
    </row>
    <row r="306" spans="1:6" ht="22.5" customHeight="1">
      <c r="A306" s="235" t="s">
        <v>4670</v>
      </c>
      <c r="B306" s="234" t="s">
        <v>4669</v>
      </c>
      <c r="C306" s="233">
        <v>11864.3</v>
      </c>
      <c r="D306" s="233">
        <v>1077.7</v>
      </c>
      <c r="E306" s="233">
        <v>836.7</v>
      </c>
      <c r="F306" s="233">
        <v>0</v>
      </c>
    </row>
    <row r="307" spans="1:6" ht="22.5" customHeight="1">
      <c r="A307" s="235" t="s">
        <v>4668</v>
      </c>
      <c r="B307" s="234" t="s">
        <v>4667</v>
      </c>
      <c r="C307" s="233">
        <v>48877.2</v>
      </c>
      <c r="D307" s="233">
        <v>3883.5</v>
      </c>
      <c r="E307" s="233">
        <v>4351.1</v>
      </c>
      <c r="F307" s="233">
        <v>0</v>
      </c>
    </row>
    <row r="308" spans="1:6" ht="22.5" customHeight="1">
      <c r="A308" s="235" t="s">
        <v>4666</v>
      </c>
      <c r="B308" s="234" t="s">
        <v>4665</v>
      </c>
      <c r="C308" s="233">
        <v>0</v>
      </c>
      <c r="D308" s="233">
        <v>61.5</v>
      </c>
      <c r="E308" s="233">
        <v>650.6</v>
      </c>
      <c r="F308" s="233">
        <v>0</v>
      </c>
    </row>
    <row r="309" spans="1:6" ht="22.5" customHeight="1">
      <c r="A309" s="235" t="s">
        <v>4664</v>
      </c>
      <c r="B309" s="234" t="s">
        <v>4663</v>
      </c>
      <c r="C309" s="233">
        <v>46823</v>
      </c>
      <c r="D309" s="233">
        <v>3690.6</v>
      </c>
      <c r="E309" s="233">
        <v>10135.8</v>
      </c>
      <c r="F309" s="233">
        <v>0</v>
      </c>
    </row>
    <row r="310" spans="1:6" ht="22.5" customHeight="1">
      <c r="A310" s="235" t="s">
        <v>4662</v>
      </c>
      <c r="B310" s="234" t="s">
        <v>4661</v>
      </c>
      <c r="C310" s="233">
        <v>18540.1</v>
      </c>
      <c r="D310" s="233">
        <v>2152.1</v>
      </c>
      <c r="E310" s="233">
        <v>5292.9</v>
      </c>
      <c r="F310" s="233">
        <v>0</v>
      </c>
    </row>
    <row r="311" spans="1:6" ht="22.5" customHeight="1">
      <c r="A311" s="235" t="s">
        <v>4660</v>
      </c>
      <c r="B311" s="234" t="s">
        <v>4659</v>
      </c>
      <c r="C311" s="233">
        <v>7939.8</v>
      </c>
      <c r="D311" s="233">
        <v>439</v>
      </c>
      <c r="E311" s="233">
        <v>738.9</v>
      </c>
      <c r="F311" s="233">
        <v>0</v>
      </c>
    </row>
    <row r="312" spans="1:6" ht="22.5" customHeight="1">
      <c r="A312" s="235" t="s">
        <v>4658</v>
      </c>
      <c r="B312" s="234" t="s">
        <v>4657</v>
      </c>
      <c r="C312" s="233">
        <v>8238.6</v>
      </c>
      <c r="D312" s="233">
        <v>519.4</v>
      </c>
      <c r="E312" s="233">
        <v>1689.4</v>
      </c>
      <c r="F312" s="233">
        <v>0</v>
      </c>
    </row>
    <row r="313" spans="1:6" ht="22.5" customHeight="1">
      <c r="A313" s="235" t="s">
        <v>4656</v>
      </c>
      <c r="B313" s="234" t="s">
        <v>4655</v>
      </c>
      <c r="C313" s="233">
        <v>12014.9</v>
      </c>
      <c r="D313" s="233">
        <v>705</v>
      </c>
      <c r="E313" s="233">
        <v>3977.5</v>
      </c>
      <c r="F313" s="233">
        <v>0</v>
      </c>
    </row>
    <row r="314" spans="1:6" ht="22.5" customHeight="1">
      <c r="A314" s="235" t="s">
        <v>4654</v>
      </c>
      <c r="B314" s="234" t="s">
        <v>4653</v>
      </c>
      <c r="C314" s="233">
        <v>13927.3</v>
      </c>
      <c r="D314" s="233">
        <v>1311.7</v>
      </c>
      <c r="E314" s="233">
        <v>0</v>
      </c>
      <c r="F314" s="233">
        <v>0</v>
      </c>
    </row>
    <row r="315" spans="1:6" ht="22.5" customHeight="1">
      <c r="A315" s="235" t="s">
        <v>4652</v>
      </c>
      <c r="B315" s="234" t="s">
        <v>4651</v>
      </c>
      <c r="C315" s="233">
        <v>28540.4</v>
      </c>
      <c r="D315" s="233">
        <v>1745.3</v>
      </c>
      <c r="E315" s="233">
        <v>3519.3</v>
      </c>
      <c r="F315" s="233">
        <v>0</v>
      </c>
    </row>
    <row r="316" spans="1:6" ht="22.5" customHeight="1">
      <c r="A316" s="235" t="s">
        <v>4650</v>
      </c>
      <c r="B316" s="234" t="s">
        <v>4649</v>
      </c>
      <c r="C316" s="233">
        <v>17735.7</v>
      </c>
      <c r="D316" s="233">
        <v>1540.3</v>
      </c>
      <c r="E316" s="233">
        <v>8543.1</v>
      </c>
      <c r="F316" s="233">
        <v>0</v>
      </c>
    </row>
    <row r="317" spans="1:6" ht="22.5" customHeight="1">
      <c r="A317" s="235" t="s">
        <v>4648</v>
      </c>
      <c r="B317" s="234" t="s">
        <v>4647</v>
      </c>
      <c r="C317" s="233">
        <v>7863.8</v>
      </c>
      <c r="D317" s="233">
        <v>645.1</v>
      </c>
      <c r="E317" s="233">
        <v>3564.9</v>
      </c>
      <c r="F317" s="233">
        <v>0</v>
      </c>
    </row>
    <row r="318" spans="1:6" ht="22.5" customHeight="1">
      <c r="A318" s="235" t="s">
        <v>4646</v>
      </c>
      <c r="B318" s="234" t="s">
        <v>4645</v>
      </c>
      <c r="C318" s="233">
        <v>15330.6</v>
      </c>
      <c r="D318" s="233">
        <v>1213.2</v>
      </c>
      <c r="E318" s="233">
        <v>2656.2</v>
      </c>
      <c r="F318" s="233">
        <v>0</v>
      </c>
    </row>
    <row r="319" spans="1:6" ht="22.5" customHeight="1">
      <c r="A319" s="235" t="s">
        <v>4644</v>
      </c>
      <c r="B319" s="234" t="s">
        <v>4643</v>
      </c>
      <c r="C319" s="233">
        <v>11650.6</v>
      </c>
      <c r="D319" s="233">
        <v>1042.6</v>
      </c>
      <c r="E319" s="233">
        <v>3682.1</v>
      </c>
      <c r="F319" s="233">
        <v>0</v>
      </c>
    </row>
    <row r="320" spans="1:6" ht="22.5" customHeight="1">
      <c r="A320" s="235" t="s">
        <v>4642</v>
      </c>
      <c r="B320" s="234" t="s">
        <v>4641</v>
      </c>
      <c r="C320" s="233">
        <v>12089.8</v>
      </c>
      <c r="D320" s="233">
        <v>1041.6</v>
      </c>
      <c r="E320" s="233">
        <v>4757.5</v>
      </c>
      <c r="F320" s="233">
        <v>0</v>
      </c>
    </row>
    <row r="321" spans="1:6" ht="22.5" customHeight="1">
      <c r="A321" s="235" t="s">
        <v>4640</v>
      </c>
      <c r="B321" s="234" t="s">
        <v>4639</v>
      </c>
      <c r="C321" s="233">
        <v>46594.3</v>
      </c>
      <c r="D321" s="233">
        <v>4112.9</v>
      </c>
      <c r="E321" s="233">
        <v>15033.8</v>
      </c>
      <c r="F321" s="233">
        <v>0</v>
      </c>
    </row>
    <row r="322" spans="1:6" ht="22.5" customHeight="1">
      <c r="A322" s="235" t="s">
        <v>4638</v>
      </c>
      <c r="B322" s="234" t="s">
        <v>4637</v>
      </c>
      <c r="C322" s="233">
        <v>67045.6</v>
      </c>
      <c r="D322" s="233">
        <v>5469.5</v>
      </c>
      <c r="E322" s="233">
        <v>17660.8</v>
      </c>
      <c r="F322" s="233">
        <v>0</v>
      </c>
    </row>
    <row r="323" spans="1:6" ht="22.5" customHeight="1">
      <c r="A323" s="235" t="s">
        <v>4636</v>
      </c>
      <c r="B323" s="234" t="s">
        <v>4635</v>
      </c>
      <c r="C323" s="233">
        <v>107236.3</v>
      </c>
      <c r="D323" s="233">
        <v>5936.3</v>
      </c>
      <c r="E323" s="233">
        <v>29292.8</v>
      </c>
      <c r="F323" s="233">
        <v>0</v>
      </c>
    </row>
    <row r="324" spans="1:6" ht="22.5" customHeight="1">
      <c r="A324" s="235" t="s">
        <v>4634</v>
      </c>
      <c r="B324" s="234" t="s">
        <v>4633</v>
      </c>
      <c r="C324" s="233">
        <v>36917.3</v>
      </c>
      <c r="D324" s="233">
        <v>2497.5</v>
      </c>
      <c r="E324" s="233">
        <v>1969.6</v>
      </c>
      <c r="F324" s="233">
        <v>0</v>
      </c>
    </row>
    <row r="325" spans="1:6" ht="22.5" customHeight="1">
      <c r="A325" s="235" t="s">
        <v>4632</v>
      </c>
      <c r="B325" s="234" t="s">
        <v>4631</v>
      </c>
      <c r="C325" s="233">
        <v>19703.6</v>
      </c>
      <c r="D325" s="233">
        <v>1499.9</v>
      </c>
      <c r="E325" s="233">
        <v>8162.9</v>
      </c>
      <c r="F325" s="233">
        <v>0</v>
      </c>
    </row>
    <row r="326" spans="1:6" ht="22.5" customHeight="1">
      <c r="A326" s="235" t="s">
        <v>4630</v>
      </c>
      <c r="B326" s="234" t="s">
        <v>4629</v>
      </c>
      <c r="C326" s="233">
        <v>13042.4</v>
      </c>
      <c r="D326" s="233">
        <v>1122.9</v>
      </c>
      <c r="E326" s="233">
        <v>3369.9</v>
      </c>
      <c r="F326" s="233">
        <v>0</v>
      </c>
    </row>
    <row r="327" spans="1:6" ht="22.5" customHeight="1">
      <c r="A327" s="235" t="s">
        <v>4628</v>
      </c>
      <c r="B327" s="234" t="s">
        <v>4627</v>
      </c>
      <c r="C327" s="233">
        <v>31966.3</v>
      </c>
      <c r="D327" s="233">
        <v>2334.8</v>
      </c>
      <c r="E327" s="233">
        <v>9796.3</v>
      </c>
      <c r="F327" s="233">
        <v>0</v>
      </c>
    </row>
    <row r="328" spans="1:6" ht="22.5" customHeight="1">
      <c r="A328" s="235" t="s">
        <v>4626</v>
      </c>
      <c r="B328" s="234" t="s">
        <v>4625</v>
      </c>
      <c r="C328" s="233">
        <v>16918.7</v>
      </c>
      <c r="D328" s="233">
        <v>1310.2</v>
      </c>
      <c r="E328" s="233">
        <v>0</v>
      </c>
      <c r="F328" s="233">
        <v>0</v>
      </c>
    </row>
    <row r="329" spans="1:6" s="243" customFormat="1" ht="22.5" customHeight="1">
      <c r="A329" s="235" t="s">
        <v>4624</v>
      </c>
      <c r="B329" s="234" t="s">
        <v>4623</v>
      </c>
      <c r="C329" s="233">
        <v>35737</v>
      </c>
      <c r="D329" s="233">
        <v>2632</v>
      </c>
      <c r="E329" s="233">
        <v>0</v>
      </c>
      <c r="F329" s="233">
        <v>714.1</v>
      </c>
    </row>
    <row r="330" spans="1:6" ht="22.5" customHeight="1">
      <c r="A330" s="235" t="s">
        <v>4622</v>
      </c>
      <c r="B330" s="234" t="s">
        <v>4621</v>
      </c>
      <c r="C330" s="233">
        <v>36249</v>
      </c>
      <c r="D330" s="233">
        <v>2902.5</v>
      </c>
      <c r="E330" s="233">
        <v>14596.9</v>
      </c>
      <c r="F330" s="233">
        <v>0</v>
      </c>
    </row>
    <row r="331" spans="1:6" ht="22.5" customHeight="1">
      <c r="A331" s="235" t="s">
        <v>4620</v>
      </c>
      <c r="B331" s="234" t="s">
        <v>4619</v>
      </c>
      <c r="C331" s="233">
        <v>10071.5</v>
      </c>
      <c r="D331" s="233">
        <v>844.6</v>
      </c>
      <c r="E331" s="233">
        <v>5045.1</v>
      </c>
      <c r="F331" s="233">
        <v>0</v>
      </c>
    </row>
    <row r="332" spans="1:6" ht="22.5" customHeight="1">
      <c r="A332" s="235" t="s">
        <v>4618</v>
      </c>
      <c r="B332" s="234" t="s">
        <v>4617</v>
      </c>
      <c r="C332" s="233">
        <v>10932.2</v>
      </c>
      <c r="D332" s="233">
        <v>667.8</v>
      </c>
      <c r="E332" s="233">
        <v>0</v>
      </c>
      <c r="F332" s="233">
        <v>1556.4</v>
      </c>
    </row>
    <row r="333" spans="1:6" ht="22.5" customHeight="1">
      <c r="A333" s="235" t="s">
        <v>4616</v>
      </c>
      <c r="B333" s="234" t="s">
        <v>4615</v>
      </c>
      <c r="C333" s="233">
        <v>11302.3</v>
      </c>
      <c r="D333" s="233">
        <v>785.5</v>
      </c>
      <c r="E333" s="233">
        <v>5358.5</v>
      </c>
      <c r="F333" s="233">
        <v>0</v>
      </c>
    </row>
    <row r="334" spans="1:6" s="243" customFormat="1" ht="22.5" customHeight="1">
      <c r="A334" s="235" t="s">
        <v>4614</v>
      </c>
      <c r="B334" s="234" t="s">
        <v>4613</v>
      </c>
      <c r="C334" s="233">
        <v>12739.2</v>
      </c>
      <c r="D334" s="233">
        <v>1037.7</v>
      </c>
      <c r="E334" s="233">
        <v>4783</v>
      </c>
      <c r="F334" s="233">
        <v>0</v>
      </c>
    </row>
    <row r="335" spans="1:6" ht="22.5" customHeight="1">
      <c r="A335" s="235" t="s">
        <v>4612</v>
      </c>
      <c r="B335" s="234" t="s">
        <v>4611</v>
      </c>
      <c r="C335" s="233">
        <v>9157</v>
      </c>
      <c r="D335" s="233">
        <v>560.8</v>
      </c>
      <c r="E335" s="233">
        <v>3064.9</v>
      </c>
      <c r="F335" s="233">
        <v>0</v>
      </c>
    </row>
    <row r="336" spans="1:6" ht="22.5" customHeight="1">
      <c r="A336" s="235" t="s">
        <v>4610</v>
      </c>
      <c r="B336" s="234" t="s">
        <v>4609</v>
      </c>
      <c r="C336" s="233">
        <v>9358.4</v>
      </c>
      <c r="D336" s="233">
        <v>540.3</v>
      </c>
      <c r="E336" s="233">
        <v>0</v>
      </c>
      <c r="F336" s="233">
        <v>0</v>
      </c>
    </row>
    <row r="337" spans="1:6" ht="22.5" customHeight="1">
      <c r="A337" s="235" t="s">
        <v>4608</v>
      </c>
      <c r="B337" s="234" t="s">
        <v>4607</v>
      </c>
      <c r="C337" s="233">
        <v>11251</v>
      </c>
      <c r="D337" s="233">
        <v>766</v>
      </c>
      <c r="E337" s="233">
        <v>0</v>
      </c>
      <c r="F337" s="233">
        <v>1914.8</v>
      </c>
    </row>
    <row r="338" spans="1:6" ht="22.5" customHeight="1">
      <c r="A338" s="235" t="s">
        <v>4606</v>
      </c>
      <c r="B338" s="234" t="s">
        <v>4605</v>
      </c>
      <c r="C338" s="233">
        <v>11579.5</v>
      </c>
      <c r="D338" s="233">
        <v>717.3</v>
      </c>
      <c r="E338" s="233">
        <v>0</v>
      </c>
      <c r="F338" s="233">
        <v>0</v>
      </c>
    </row>
    <row r="339" spans="1:6" ht="22.5" customHeight="1">
      <c r="A339" s="235" t="s">
        <v>4604</v>
      </c>
      <c r="B339" s="234" t="s">
        <v>4603</v>
      </c>
      <c r="C339" s="233">
        <v>12018.3</v>
      </c>
      <c r="D339" s="233">
        <v>865.6</v>
      </c>
      <c r="E339" s="233">
        <v>0</v>
      </c>
      <c r="F339" s="233">
        <v>0</v>
      </c>
    </row>
    <row r="340" spans="1:6" ht="22.5" customHeight="1">
      <c r="A340" s="235" t="s">
        <v>4602</v>
      </c>
      <c r="B340" s="234" t="s">
        <v>4601</v>
      </c>
      <c r="C340" s="233">
        <v>18730.7</v>
      </c>
      <c r="D340" s="233">
        <v>2379.7</v>
      </c>
      <c r="E340" s="233">
        <v>0</v>
      </c>
      <c r="F340" s="233">
        <v>2994.5</v>
      </c>
    </row>
    <row r="341" spans="1:6" ht="22.5" customHeight="1">
      <c r="A341" s="235" t="s">
        <v>4600</v>
      </c>
      <c r="B341" s="234" t="s">
        <v>4599</v>
      </c>
      <c r="C341" s="233">
        <v>28360.4</v>
      </c>
      <c r="D341" s="233">
        <v>1558.4</v>
      </c>
      <c r="E341" s="233">
        <v>0</v>
      </c>
      <c r="F341" s="233">
        <v>19628.1</v>
      </c>
    </row>
    <row r="342" spans="1:6" ht="22.5" customHeight="1">
      <c r="A342" s="235" t="s">
        <v>4598</v>
      </c>
      <c r="B342" s="234" t="s">
        <v>4597</v>
      </c>
      <c r="C342" s="233">
        <v>15748.8</v>
      </c>
      <c r="D342" s="233">
        <v>787.9</v>
      </c>
      <c r="E342" s="233">
        <v>0</v>
      </c>
      <c r="F342" s="233">
        <v>5143.5</v>
      </c>
    </row>
    <row r="343" spans="1:6" ht="22.5" customHeight="1">
      <c r="A343" s="235" t="s">
        <v>4596</v>
      </c>
      <c r="B343" s="234" t="s">
        <v>4595</v>
      </c>
      <c r="C343" s="233">
        <v>54464.1</v>
      </c>
      <c r="D343" s="233">
        <v>3590.8</v>
      </c>
      <c r="E343" s="233">
        <v>11748.6</v>
      </c>
      <c r="F343" s="233">
        <v>0</v>
      </c>
    </row>
    <row r="344" spans="1:6" ht="22.5" customHeight="1">
      <c r="A344" s="235" t="s">
        <v>4594</v>
      </c>
      <c r="B344" s="234" t="s">
        <v>4593</v>
      </c>
      <c r="C344" s="233">
        <v>49205.8</v>
      </c>
      <c r="D344" s="233">
        <v>3337</v>
      </c>
      <c r="E344" s="233">
        <v>0</v>
      </c>
      <c r="F344" s="233">
        <v>0</v>
      </c>
    </row>
    <row r="345" spans="1:6" ht="22.5" customHeight="1">
      <c r="A345" s="235" t="s">
        <v>4592</v>
      </c>
      <c r="B345" s="234" t="s">
        <v>4591</v>
      </c>
      <c r="C345" s="233">
        <v>19457.3</v>
      </c>
      <c r="D345" s="233">
        <v>1302.8</v>
      </c>
      <c r="E345" s="233">
        <v>6710</v>
      </c>
      <c r="F345" s="233">
        <v>0</v>
      </c>
    </row>
    <row r="346" spans="1:6" ht="22.5" customHeight="1">
      <c r="A346" s="235" t="s">
        <v>4590</v>
      </c>
      <c r="B346" s="234" t="s">
        <v>4589</v>
      </c>
      <c r="C346" s="233">
        <v>9274</v>
      </c>
      <c r="D346" s="233">
        <v>714</v>
      </c>
      <c r="E346" s="233">
        <v>3826.4</v>
      </c>
      <c r="F346" s="233">
        <v>0</v>
      </c>
    </row>
    <row r="347" spans="1:6" ht="22.5" customHeight="1">
      <c r="A347" s="235" t="s">
        <v>4588</v>
      </c>
      <c r="B347" s="234" t="s">
        <v>4587</v>
      </c>
      <c r="C347" s="233">
        <v>27707.1</v>
      </c>
      <c r="D347" s="233">
        <v>1682.9</v>
      </c>
      <c r="E347" s="233">
        <v>6041.8</v>
      </c>
      <c r="F347" s="233">
        <v>0</v>
      </c>
    </row>
    <row r="348" spans="1:6" ht="22.5" customHeight="1">
      <c r="A348" s="235" t="s">
        <v>4586</v>
      </c>
      <c r="B348" s="234" t="s">
        <v>4585</v>
      </c>
      <c r="C348" s="233">
        <v>74446.3</v>
      </c>
      <c r="D348" s="233">
        <v>6400.5</v>
      </c>
      <c r="E348" s="233">
        <v>17330.2</v>
      </c>
      <c r="F348" s="233">
        <v>0</v>
      </c>
    </row>
    <row r="349" spans="1:6" ht="22.5" customHeight="1">
      <c r="A349" s="235" t="s">
        <v>4584</v>
      </c>
      <c r="B349" s="234" t="s">
        <v>4583</v>
      </c>
      <c r="C349" s="233">
        <v>16463.9</v>
      </c>
      <c r="D349" s="233">
        <v>987.4</v>
      </c>
      <c r="E349" s="233">
        <v>7444.5</v>
      </c>
      <c r="F349" s="233">
        <v>0</v>
      </c>
    </row>
    <row r="350" spans="1:6" ht="22.5" customHeight="1">
      <c r="A350" s="235" t="s">
        <v>4582</v>
      </c>
      <c r="B350" s="234" t="s">
        <v>4581</v>
      </c>
      <c r="C350" s="233">
        <v>7334.7</v>
      </c>
      <c r="D350" s="233">
        <v>460.8</v>
      </c>
      <c r="E350" s="233">
        <v>2738.9</v>
      </c>
      <c r="F350" s="233">
        <v>0</v>
      </c>
    </row>
    <row r="351" spans="1:6" ht="22.5" customHeight="1">
      <c r="A351" s="235" t="s">
        <v>4580</v>
      </c>
      <c r="B351" s="234" t="s">
        <v>2828</v>
      </c>
      <c r="C351" s="233">
        <v>6827.2</v>
      </c>
      <c r="D351" s="233">
        <v>402.3</v>
      </c>
      <c r="E351" s="233">
        <v>2809.3</v>
      </c>
      <c r="F351" s="233">
        <v>0</v>
      </c>
    </row>
    <row r="352" spans="1:6" ht="22.5" customHeight="1">
      <c r="A352" s="235" t="s">
        <v>4579</v>
      </c>
      <c r="B352" s="234" t="s">
        <v>4578</v>
      </c>
      <c r="C352" s="233">
        <v>24805.4</v>
      </c>
      <c r="D352" s="233">
        <v>2107.2</v>
      </c>
      <c r="E352" s="233">
        <v>7586.8</v>
      </c>
      <c r="F352" s="233">
        <v>0</v>
      </c>
    </row>
    <row r="353" spans="1:6" ht="22.5" customHeight="1">
      <c r="A353" s="235" t="s">
        <v>4577</v>
      </c>
      <c r="B353" s="234" t="s">
        <v>4576</v>
      </c>
      <c r="C353" s="233">
        <v>53011.3</v>
      </c>
      <c r="D353" s="233">
        <v>4439.9</v>
      </c>
      <c r="E353" s="233">
        <v>3600.2</v>
      </c>
      <c r="F353" s="233">
        <v>0</v>
      </c>
    </row>
    <row r="354" spans="1:6" ht="22.5" customHeight="1">
      <c r="A354" s="235" t="s">
        <v>4575</v>
      </c>
      <c r="B354" s="234" t="s">
        <v>4574</v>
      </c>
      <c r="C354" s="233">
        <v>11862.4</v>
      </c>
      <c r="D354" s="233">
        <v>1192.8</v>
      </c>
      <c r="E354" s="233">
        <v>6569.7</v>
      </c>
      <c r="F354" s="233">
        <v>0</v>
      </c>
    </row>
    <row r="355" spans="1:6" ht="22.5" customHeight="1">
      <c r="A355" s="235" t="s">
        <v>4573</v>
      </c>
      <c r="B355" s="234" t="s">
        <v>4572</v>
      </c>
      <c r="C355" s="233">
        <v>10474.6</v>
      </c>
      <c r="D355" s="233">
        <v>960.1</v>
      </c>
      <c r="E355" s="233">
        <v>0</v>
      </c>
      <c r="F355" s="233">
        <v>23655.6</v>
      </c>
    </row>
    <row r="356" spans="1:6" ht="22.5" customHeight="1">
      <c r="A356" s="235" t="s">
        <v>4571</v>
      </c>
      <c r="B356" s="234" t="s">
        <v>3375</v>
      </c>
      <c r="C356" s="233">
        <v>15405.4</v>
      </c>
      <c r="D356" s="233">
        <v>916.1</v>
      </c>
      <c r="E356" s="233">
        <v>772.1</v>
      </c>
      <c r="F356" s="233">
        <v>0</v>
      </c>
    </row>
    <row r="357" spans="1:6" ht="22.5" customHeight="1">
      <c r="A357" s="235" t="s">
        <v>4570</v>
      </c>
      <c r="B357" s="234" t="s">
        <v>4569</v>
      </c>
      <c r="C357" s="233">
        <v>13906.7</v>
      </c>
      <c r="D357" s="233">
        <v>999</v>
      </c>
      <c r="E357" s="233">
        <v>1147.3</v>
      </c>
      <c r="F357" s="233">
        <v>0</v>
      </c>
    </row>
    <row r="358" spans="1:6" ht="22.5" customHeight="1">
      <c r="A358" s="235" t="s">
        <v>4568</v>
      </c>
      <c r="B358" s="234" t="s">
        <v>4567</v>
      </c>
      <c r="C358" s="233">
        <v>21282.2</v>
      </c>
      <c r="D358" s="233">
        <v>1819</v>
      </c>
      <c r="E358" s="233">
        <v>9311.6</v>
      </c>
      <c r="F358" s="233">
        <v>0</v>
      </c>
    </row>
    <row r="359" spans="1:6" ht="22.5" customHeight="1">
      <c r="A359" s="235" t="s">
        <v>4566</v>
      </c>
      <c r="B359" s="234" t="s">
        <v>4565</v>
      </c>
      <c r="C359" s="233">
        <v>10717.4</v>
      </c>
      <c r="D359" s="233">
        <v>691.8</v>
      </c>
      <c r="E359" s="233">
        <v>2469.4</v>
      </c>
      <c r="F359" s="233">
        <v>0</v>
      </c>
    </row>
    <row r="360" spans="1:6" ht="22.5" customHeight="1">
      <c r="A360" s="235" t="s">
        <v>4564</v>
      </c>
      <c r="B360" s="234" t="s">
        <v>4563</v>
      </c>
      <c r="C360" s="233">
        <v>30350.2</v>
      </c>
      <c r="D360" s="233">
        <v>2425.5</v>
      </c>
      <c r="E360" s="233">
        <v>0</v>
      </c>
      <c r="F360" s="233">
        <v>0</v>
      </c>
    </row>
    <row r="361" spans="1:6" s="243" customFormat="1" ht="22.5" customHeight="1">
      <c r="A361" s="235" t="s">
        <v>4562</v>
      </c>
      <c r="B361" s="234" t="s">
        <v>4561</v>
      </c>
      <c r="C361" s="233">
        <v>11324.9</v>
      </c>
      <c r="D361" s="233">
        <v>678.1</v>
      </c>
      <c r="E361" s="233">
        <v>0</v>
      </c>
      <c r="F361" s="233">
        <v>0</v>
      </c>
    </row>
    <row r="362" spans="1:6" s="243" customFormat="1" ht="22.5" customHeight="1">
      <c r="A362" s="237" t="s">
        <v>4560</v>
      </c>
      <c r="B362" s="234" t="s">
        <v>4559</v>
      </c>
      <c r="C362" s="233">
        <v>402292.7</v>
      </c>
      <c r="D362" s="233">
        <v>52178.9</v>
      </c>
      <c r="E362" s="233">
        <v>0</v>
      </c>
      <c r="F362" s="233">
        <v>107099</v>
      </c>
    </row>
    <row r="363" spans="1:6" s="243" customFormat="1" ht="31.5">
      <c r="A363" s="237" t="s">
        <v>4558</v>
      </c>
      <c r="B363" s="234" t="s">
        <v>4557</v>
      </c>
      <c r="C363" s="233">
        <v>90271.2</v>
      </c>
      <c r="D363" s="233">
        <v>11176.6</v>
      </c>
      <c r="E363" s="233">
        <v>0</v>
      </c>
      <c r="F363" s="233">
        <v>3559.6</v>
      </c>
    </row>
    <row r="364" spans="1:6" s="242" customFormat="1" ht="22.5" customHeight="1">
      <c r="A364" s="235" t="s">
        <v>2500</v>
      </c>
      <c r="B364" s="234" t="s">
        <v>2499</v>
      </c>
      <c r="C364" s="233">
        <v>143685.5</v>
      </c>
      <c r="D364" s="233">
        <v>237602.1</v>
      </c>
      <c r="E364" s="233">
        <v>231813.7</v>
      </c>
      <c r="F364" s="233">
        <v>0</v>
      </c>
    </row>
    <row r="365" spans="1:6" ht="22.5" customHeight="1">
      <c r="A365" s="235" t="s">
        <v>4556</v>
      </c>
      <c r="B365" s="234" t="s">
        <v>4555</v>
      </c>
      <c r="C365" s="233">
        <v>196505.4</v>
      </c>
      <c r="D365" s="233">
        <v>22157.9</v>
      </c>
      <c r="E365" s="233">
        <v>0</v>
      </c>
      <c r="F365" s="233">
        <v>95463</v>
      </c>
    </row>
    <row r="366" spans="1:6" ht="22.5" customHeight="1">
      <c r="A366" s="235" t="s">
        <v>4554</v>
      </c>
      <c r="B366" s="234" t="s">
        <v>4553</v>
      </c>
      <c r="C366" s="233">
        <v>46422.2</v>
      </c>
      <c r="D366" s="233">
        <v>4638.8</v>
      </c>
      <c r="E366" s="233">
        <v>0</v>
      </c>
      <c r="F366" s="233">
        <v>4765.3</v>
      </c>
    </row>
    <row r="367" spans="1:6" ht="22.5" customHeight="1">
      <c r="A367" s="235" t="s">
        <v>4552</v>
      </c>
      <c r="B367" s="234" t="s">
        <v>4551</v>
      </c>
      <c r="C367" s="233">
        <v>75248.5</v>
      </c>
      <c r="D367" s="233">
        <v>6157.2</v>
      </c>
      <c r="E367" s="233">
        <v>1059.1</v>
      </c>
      <c r="F367" s="233">
        <v>0</v>
      </c>
    </row>
    <row r="368" spans="1:6" ht="22.5" customHeight="1">
      <c r="A368" s="235" t="s">
        <v>4550</v>
      </c>
      <c r="B368" s="234" t="s">
        <v>4549</v>
      </c>
      <c r="C368" s="233">
        <v>14551.1</v>
      </c>
      <c r="D368" s="233">
        <v>1698.9</v>
      </c>
      <c r="E368" s="233">
        <v>0</v>
      </c>
      <c r="F368" s="233">
        <v>8976.5</v>
      </c>
    </row>
    <row r="369" spans="1:6" ht="22.5" customHeight="1">
      <c r="A369" s="235" t="s">
        <v>4548</v>
      </c>
      <c r="B369" s="234" t="s">
        <v>4547</v>
      </c>
      <c r="C369" s="233">
        <v>127651.3</v>
      </c>
      <c r="D369" s="233">
        <v>8910.3</v>
      </c>
      <c r="E369" s="233">
        <v>47978</v>
      </c>
      <c r="F369" s="233">
        <v>0</v>
      </c>
    </row>
    <row r="370" spans="1:6" ht="22.5" customHeight="1">
      <c r="A370" s="235" t="s">
        <v>4546</v>
      </c>
      <c r="B370" s="234" t="s">
        <v>4545</v>
      </c>
      <c r="C370" s="233">
        <v>77051.2</v>
      </c>
      <c r="D370" s="233">
        <v>4678.2</v>
      </c>
      <c r="E370" s="233">
        <v>20523.1</v>
      </c>
      <c r="F370" s="233">
        <v>0</v>
      </c>
    </row>
    <row r="371" spans="1:6" ht="22.5" customHeight="1">
      <c r="A371" s="235" t="s">
        <v>4544</v>
      </c>
      <c r="B371" s="234" t="s">
        <v>4543</v>
      </c>
      <c r="C371" s="233">
        <v>324888.7</v>
      </c>
      <c r="D371" s="233">
        <v>20989.1</v>
      </c>
      <c r="E371" s="233">
        <v>89092.2</v>
      </c>
      <c r="F371" s="233">
        <v>0</v>
      </c>
    </row>
    <row r="372" spans="1:6" ht="22.5" customHeight="1">
      <c r="A372" s="235" t="s">
        <v>4542</v>
      </c>
      <c r="B372" s="234" t="s">
        <v>4541</v>
      </c>
      <c r="C372" s="233">
        <v>80792.9</v>
      </c>
      <c r="D372" s="233">
        <v>4898.5</v>
      </c>
      <c r="E372" s="233">
        <v>20546.1</v>
      </c>
      <c r="F372" s="233">
        <v>0</v>
      </c>
    </row>
    <row r="373" spans="1:6" ht="22.5" customHeight="1">
      <c r="A373" s="235" t="s">
        <v>4540</v>
      </c>
      <c r="B373" s="234" t="s">
        <v>4539</v>
      </c>
      <c r="C373" s="233">
        <v>269908.6</v>
      </c>
      <c r="D373" s="233">
        <v>15655.4</v>
      </c>
      <c r="E373" s="233">
        <v>117133.4</v>
      </c>
      <c r="F373" s="233">
        <v>0</v>
      </c>
    </row>
    <row r="374" spans="1:6" ht="22.5" customHeight="1">
      <c r="A374" s="235" t="s">
        <v>4538</v>
      </c>
      <c r="B374" s="234" t="s">
        <v>4537</v>
      </c>
      <c r="C374" s="233">
        <v>185645.9</v>
      </c>
      <c r="D374" s="233">
        <v>9694.599999999999</v>
      </c>
      <c r="E374" s="233">
        <v>48821.2</v>
      </c>
      <c r="F374" s="233">
        <v>0</v>
      </c>
    </row>
    <row r="375" spans="1:6" ht="22.5" customHeight="1">
      <c r="A375" s="235" t="s">
        <v>4536</v>
      </c>
      <c r="B375" s="234" t="s">
        <v>4535</v>
      </c>
      <c r="C375" s="233">
        <v>240657.2</v>
      </c>
      <c r="D375" s="233">
        <v>16304.4</v>
      </c>
      <c r="E375" s="233">
        <v>103725.6</v>
      </c>
      <c r="F375" s="233">
        <v>0</v>
      </c>
    </row>
    <row r="376" spans="1:6" ht="22.5" customHeight="1">
      <c r="A376" s="235" t="s">
        <v>4534</v>
      </c>
      <c r="B376" s="234" t="s">
        <v>4533</v>
      </c>
      <c r="C376" s="233">
        <v>70650.3</v>
      </c>
      <c r="D376" s="233">
        <v>3366.7</v>
      </c>
      <c r="E376" s="233">
        <v>23803.1</v>
      </c>
      <c r="F376" s="233">
        <v>0</v>
      </c>
    </row>
    <row r="377" spans="1:6" ht="22.5" customHeight="1">
      <c r="A377" s="235" t="s">
        <v>4532</v>
      </c>
      <c r="B377" s="234" t="s">
        <v>4531</v>
      </c>
      <c r="C377" s="233">
        <v>355659.8</v>
      </c>
      <c r="D377" s="233">
        <v>17781.6</v>
      </c>
      <c r="E377" s="233">
        <v>101319.5</v>
      </c>
      <c r="F377" s="233">
        <v>0</v>
      </c>
    </row>
    <row r="378" spans="1:6" ht="22.5" customHeight="1">
      <c r="A378" s="235" t="s">
        <v>4530</v>
      </c>
      <c r="B378" s="234" t="s">
        <v>4529</v>
      </c>
      <c r="C378" s="233">
        <v>110670.1</v>
      </c>
      <c r="D378" s="233">
        <v>8237.2</v>
      </c>
      <c r="E378" s="233">
        <v>30475.4</v>
      </c>
      <c r="F378" s="233">
        <v>0</v>
      </c>
    </row>
    <row r="379" spans="1:6" ht="22.5" customHeight="1">
      <c r="A379" s="235" t="s">
        <v>4528</v>
      </c>
      <c r="B379" s="234" t="s">
        <v>4527</v>
      </c>
      <c r="C379" s="233">
        <v>452361.5</v>
      </c>
      <c r="D379" s="233">
        <v>25502.3</v>
      </c>
      <c r="E379" s="233">
        <v>194980.8</v>
      </c>
      <c r="F379" s="233">
        <v>0</v>
      </c>
    </row>
    <row r="380" spans="1:6" ht="22.5" customHeight="1">
      <c r="A380" s="235" t="s">
        <v>4526</v>
      </c>
      <c r="B380" s="234" t="s">
        <v>4525</v>
      </c>
      <c r="C380" s="233">
        <v>148647.5</v>
      </c>
      <c r="D380" s="233">
        <v>11338.4</v>
      </c>
      <c r="E380" s="233">
        <v>0</v>
      </c>
      <c r="F380" s="233">
        <v>4485</v>
      </c>
    </row>
    <row r="381" spans="1:6" ht="22.5" customHeight="1">
      <c r="A381" s="235" t="s">
        <v>4524</v>
      </c>
      <c r="B381" s="234" t="s">
        <v>4523</v>
      </c>
      <c r="C381" s="233">
        <v>272071.9</v>
      </c>
      <c r="D381" s="233">
        <v>16744.6</v>
      </c>
      <c r="E381" s="233">
        <v>128759.9</v>
      </c>
      <c r="F381" s="233">
        <v>0</v>
      </c>
    </row>
    <row r="382" spans="1:6" ht="22.5" customHeight="1">
      <c r="A382" s="235" t="s">
        <v>4522</v>
      </c>
      <c r="B382" s="234" t="s">
        <v>4521</v>
      </c>
      <c r="C382" s="233">
        <v>46573.9</v>
      </c>
      <c r="D382" s="233">
        <v>2178.8</v>
      </c>
      <c r="E382" s="233">
        <v>17724</v>
      </c>
      <c r="F382" s="233">
        <v>0</v>
      </c>
    </row>
    <row r="383" spans="1:6" ht="22.5" customHeight="1">
      <c r="A383" s="235" t="s">
        <v>4520</v>
      </c>
      <c r="B383" s="234" t="s">
        <v>4519</v>
      </c>
      <c r="C383" s="233">
        <v>54810.7</v>
      </c>
      <c r="D383" s="233">
        <v>3420.7</v>
      </c>
      <c r="E383" s="233">
        <v>0</v>
      </c>
      <c r="F383" s="233">
        <v>0</v>
      </c>
    </row>
    <row r="384" spans="1:6" ht="22.5" customHeight="1">
      <c r="A384" s="235" t="s">
        <v>4518</v>
      </c>
      <c r="B384" s="234" t="s">
        <v>4517</v>
      </c>
      <c r="C384" s="233">
        <v>23295</v>
      </c>
      <c r="D384" s="233">
        <v>1353.3</v>
      </c>
      <c r="E384" s="233">
        <v>4095.3</v>
      </c>
      <c r="F384" s="233">
        <v>0</v>
      </c>
    </row>
    <row r="385" spans="1:6" s="243" customFormat="1" ht="22.5" customHeight="1">
      <c r="A385" s="235" t="s">
        <v>4516</v>
      </c>
      <c r="B385" s="234" t="s">
        <v>4515</v>
      </c>
      <c r="C385" s="233">
        <v>31664.9</v>
      </c>
      <c r="D385" s="233">
        <v>1986.7</v>
      </c>
      <c r="E385" s="233">
        <v>0</v>
      </c>
      <c r="F385" s="233">
        <v>0</v>
      </c>
    </row>
    <row r="386" spans="1:6" s="243" customFormat="1" ht="22.5" customHeight="1">
      <c r="A386" s="235" t="s">
        <v>4514</v>
      </c>
      <c r="B386" s="234" t="s">
        <v>4513</v>
      </c>
      <c r="C386" s="233">
        <v>27584.8</v>
      </c>
      <c r="D386" s="233">
        <v>2219.8</v>
      </c>
      <c r="E386" s="233">
        <v>0</v>
      </c>
      <c r="F386" s="233">
        <v>0</v>
      </c>
    </row>
    <row r="387" spans="1:6" ht="22.5" customHeight="1">
      <c r="A387" s="235" t="s">
        <v>4512</v>
      </c>
      <c r="B387" s="234" t="s">
        <v>4511</v>
      </c>
      <c r="C387" s="233">
        <v>14454.7</v>
      </c>
      <c r="D387" s="233">
        <v>1337.4</v>
      </c>
      <c r="E387" s="233">
        <v>5534.9</v>
      </c>
      <c r="F387" s="233">
        <v>0</v>
      </c>
    </row>
    <row r="388" spans="1:6" ht="22.5" customHeight="1">
      <c r="A388" s="237" t="s">
        <v>4510</v>
      </c>
      <c r="B388" s="234" t="s">
        <v>4509</v>
      </c>
      <c r="C388" s="233">
        <v>157540</v>
      </c>
      <c r="D388" s="233">
        <v>17926.8</v>
      </c>
      <c r="E388" s="233">
        <v>0</v>
      </c>
      <c r="F388" s="233">
        <v>43469.5</v>
      </c>
    </row>
    <row r="389" spans="1:6" ht="22.5" customHeight="1">
      <c r="A389" s="235" t="s">
        <v>2498</v>
      </c>
      <c r="B389" s="234" t="s">
        <v>2497</v>
      </c>
      <c r="C389" s="233">
        <v>506842.6</v>
      </c>
      <c r="D389" s="233">
        <v>352338.4</v>
      </c>
      <c r="E389" s="233">
        <v>0</v>
      </c>
      <c r="F389" s="233">
        <v>122801.6</v>
      </c>
    </row>
    <row r="390" spans="1:6" ht="22.5" customHeight="1">
      <c r="A390" s="235" t="s">
        <v>2496</v>
      </c>
      <c r="B390" s="234" t="s">
        <v>2495</v>
      </c>
      <c r="C390" s="233">
        <v>870399.6</v>
      </c>
      <c r="D390" s="233">
        <v>148624.5</v>
      </c>
      <c r="E390" s="233">
        <v>0</v>
      </c>
      <c r="F390" s="233">
        <v>477428.4</v>
      </c>
    </row>
    <row r="391" spans="1:6" ht="22.5" customHeight="1">
      <c r="A391" s="235" t="s">
        <v>4508</v>
      </c>
      <c r="B391" s="234" t="s">
        <v>4507</v>
      </c>
      <c r="C391" s="233">
        <v>83331</v>
      </c>
      <c r="D391" s="233">
        <v>10625.2</v>
      </c>
      <c r="E391" s="233">
        <v>0</v>
      </c>
      <c r="F391" s="233">
        <v>122522.3</v>
      </c>
    </row>
    <row r="392" spans="1:6" ht="22.5" customHeight="1">
      <c r="A392" s="235" t="s">
        <v>4506</v>
      </c>
      <c r="B392" s="234" t="s">
        <v>4505</v>
      </c>
      <c r="C392" s="233">
        <v>190103.4</v>
      </c>
      <c r="D392" s="233">
        <v>30550.6</v>
      </c>
      <c r="E392" s="233">
        <v>46884.5</v>
      </c>
      <c r="F392" s="233">
        <v>0</v>
      </c>
    </row>
    <row r="393" spans="1:6" ht="22.5" customHeight="1">
      <c r="A393" s="235" t="s">
        <v>4504</v>
      </c>
      <c r="B393" s="234" t="s">
        <v>4503</v>
      </c>
      <c r="C393" s="233">
        <v>42939.6</v>
      </c>
      <c r="D393" s="233">
        <v>6335.3</v>
      </c>
      <c r="E393" s="233">
        <v>21335.1</v>
      </c>
      <c r="F393" s="233">
        <v>0</v>
      </c>
    </row>
    <row r="394" spans="1:6" s="243" customFormat="1" ht="22.5" customHeight="1">
      <c r="A394" s="235" t="s">
        <v>4502</v>
      </c>
      <c r="B394" s="234" t="s">
        <v>4501</v>
      </c>
      <c r="C394" s="233">
        <v>27550.8</v>
      </c>
      <c r="D394" s="233">
        <v>1937.8</v>
      </c>
      <c r="E394" s="233">
        <v>6900.1</v>
      </c>
      <c r="F394" s="233">
        <v>0</v>
      </c>
    </row>
    <row r="395" spans="1:6" ht="22.5" customHeight="1">
      <c r="A395" s="235" t="s">
        <v>4500</v>
      </c>
      <c r="B395" s="234" t="s">
        <v>4499</v>
      </c>
      <c r="C395" s="233">
        <v>121120.1</v>
      </c>
      <c r="D395" s="233">
        <v>10931.9</v>
      </c>
      <c r="E395" s="233">
        <v>0</v>
      </c>
      <c r="F395" s="233">
        <v>7009.9</v>
      </c>
    </row>
    <row r="396" spans="1:6" ht="22.5" customHeight="1">
      <c r="A396" s="235" t="s">
        <v>4498</v>
      </c>
      <c r="B396" s="234" t="s">
        <v>4497</v>
      </c>
      <c r="C396" s="233">
        <v>4743.7</v>
      </c>
      <c r="D396" s="233">
        <v>291.3</v>
      </c>
      <c r="E396" s="233">
        <v>638.9</v>
      </c>
      <c r="F396" s="233">
        <v>0</v>
      </c>
    </row>
    <row r="397" spans="1:6" ht="22.5" customHeight="1">
      <c r="A397" s="235" t="s">
        <v>4496</v>
      </c>
      <c r="B397" s="234" t="s">
        <v>4495</v>
      </c>
      <c r="C397" s="233">
        <v>72963.1</v>
      </c>
      <c r="D397" s="233">
        <v>6077.9</v>
      </c>
      <c r="E397" s="233">
        <v>2521.3</v>
      </c>
      <c r="F397" s="233">
        <v>0</v>
      </c>
    </row>
    <row r="398" spans="1:6" ht="22.5" customHeight="1">
      <c r="A398" s="235" t="s">
        <v>4494</v>
      </c>
      <c r="B398" s="234" t="s">
        <v>4493</v>
      </c>
      <c r="C398" s="233">
        <v>14002.3</v>
      </c>
      <c r="D398" s="233">
        <v>933.8</v>
      </c>
      <c r="E398" s="233">
        <v>0</v>
      </c>
      <c r="F398" s="233">
        <v>892.5</v>
      </c>
    </row>
    <row r="399" spans="1:6" ht="22.5" customHeight="1">
      <c r="A399" s="235" t="s">
        <v>4492</v>
      </c>
      <c r="B399" s="234" t="s">
        <v>4491</v>
      </c>
      <c r="C399" s="233">
        <v>48602.1</v>
      </c>
      <c r="D399" s="233">
        <v>4620</v>
      </c>
      <c r="E399" s="233">
        <v>31400.9</v>
      </c>
      <c r="F399" s="233">
        <v>0</v>
      </c>
    </row>
    <row r="400" spans="1:6" ht="22.5" customHeight="1">
      <c r="A400" s="235" t="s">
        <v>4490</v>
      </c>
      <c r="B400" s="234" t="s">
        <v>4489</v>
      </c>
      <c r="C400" s="233">
        <v>5150.8</v>
      </c>
      <c r="D400" s="233">
        <v>333.2</v>
      </c>
      <c r="E400" s="233">
        <v>1776.3</v>
      </c>
      <c r="F400" s="233">
        <v>0</v>
      </c>
    </row>
    <row r="401" spans="1:6" ht="22.5" customHeight="1">
      <c r="A401" s="235" t="s">
        <v>4488</v>
      </c>
      <c r="B401" s="234" t="s">
        <v>4487</v>
      </c>
      <c r="C401" s="233">
        <v>105513.1</v>
      </c>
      <c r="D401" s="233">
        <v>7279.2</v>
      </c>
      <c r="E401" s="233">
        <v>30007.6</v>
      </c>
      <c r="F401" s="233">
        <v>0</v>
      </c>
    </row>
    <row r="402" spans="1:6" ht="22.5" customHeight="1">
      <c r="A402" s="235" t="s">
        <v>4486</v>
      </c>
      <c r="B402" s="234" t="s">
        <v>4485</v>
      </c>
      <c r="C402" s="233">
        <v>6404</v>
      </c>
      <c r="D402" s="233">
        <v>614.8</v>
      </c>
      <c r="E402" s="233">
        <v>4090.1</v>
      </c>
      <c r="F402" s="233">
        <v>0</v>
      </c>
    </row>
    <row r="403" spans="1:6" ht="22.5" customHeight="1">
      <c r="A403" s="235" t="s">
        <v>4484</v>
      </c>
      <c r="B403" s="234" t="s">
        <v>4483</v>
      </c>
      <c r="C403" s="233">
        <v>30644.3</v>
      </c>
      <c r="D403" s="233">
        <v>2787</v>
      </c>
      <c r="E403" s="233">
        <v>174.1</v>
      </c>
      <c r="F403" s="233">
        <v>0</v>
      </c>
    </row>
    <row r="404" spans="1:6" ht="22.5" customHeight="1">
      <c r="A404" s="235" t="s">
        <v>4482</v>
      </c>
      <c r="B404" s="234" t="s">
        <v>4481</v>
      </c>
      <c r="C404" s="233">
        <v>29057.9</v>
      </c>
      <c r="D404" s="233">
        <v>1875.1</v>
      </c>
      <c r="E404" s="233">
        <v>0</v>
      </c>
      <c r="F404" s="233">
        <v>0</v>
      </c>
    </row>
    <row r="405" spans="1:6" ht="22.5" customHeight="1">
      <c r="A405" s="235" t="s">
        <v>4480</v>
      </c>
      <c r="B405" s="234" t="s">
        <v>4479</v>
      </c>
      <c r="C405" s="233">
        <v>24893.8</v>
      </c>
      <c r="D405" s="233">
        <v>1823.2</v>
      </c>
      <c r="E405" s="233">
        <v>9027.1</v>
      </c>
      <c r="F405" s="233">
        <v>0</v>
      </c>
    </row>
    <row r="406" spans="1:6" ht="22.5" customHeight="1">
      <c r="A406" s="235" t="s">
        <v>4478</v>
      </c>
      <c r="B406" s="234" t="s">
        <v>4477</v>
      </c>
      <c r="C406" s="233">
        <v>33037.9</v>
      </c>
      <c r="D406" s="233">
        <v>2113.3</v>
      </c>
      <c r="E406" s="233">
        <v>8675.2</v>
      </c>
      <c r="F406" s="233">
        <v>0</v>
      </c>
    </row>
    <row r="407" spans="1:6" ht="22.5" customHeight="1">
      <c r="A407" s="235" t="s">
        <v>4476</v>
      </c>
      <c r="B407" s="234" t="s">
        <v>4475</v>
      </c>
      <c r="C407" s="233">
        <v>0</v>
      </c>
      <c r="D407" s="233">
        <v>145.6</v>
      </c>
      <c r="E407" s="233">
        <v>209.9</v>
      </c>
      <c r="F407" s="233">
        <v>0</v>
      </c>
    </row>
    <row r="408" spans="1:6" ht="22.5" customHeight="1">
      <c r="A408" s="235" t="s">
        <v>4474</v>
      </c>
      <c r="B408" s="234" t="s">
        <v>4473</v>
      </c>
      <c r="C408" s="233">
        <v>43201.8</v>
      </c>
      <c r="D408" s="233">
        <v>3459.3</v>
      </c>
      <c r="E408" s="233">
        <v>6300.9</v>
      </c>
      <c r="F408" s="233">
        <v>0</v>
      </c>
    </row>
    <row r="409" spans="1:6" ht="22.5" customHeight="1">
      <c r="A409" s="235" t="s">
        <v>4472</v>
      </c>
      <c r="B409" s="234" t="s">
        <v>4471</v>
      </c>
      <c r="C409" s="233">
        <v>7074.2</v>
      </c>
      <c r="D409" s="233">
        <v>454.5</v>
      </c>
      <c r="E409" s="233">
        <v>2871.2</v>
      </c>
      <c r="F409" s="233">
        <v>0</v>
      </c>
    </row>
    <row r="410" spans="1:6" ht="22.5" customHeight="1">
      <c r="A410" s="235" t="s">
        <v>4470</v>
      </c>
      <c r="B410" s="234" t="s">
        <v>4469</v>
      </c>
      <c r="C410" s="233">
        <v>10171.2</v>
      </c>
      <c r="D410" s="233">
        <v>842.9</v>
      </c>
      <c r="E410" s="233">
        <v>3124</v>
      </c>
      <c r="F410" s="233">
        <v>0</v>
      </c>
    </row>
    <row r="411" spans="1:6" ht="22.5" customHeight="1">
      <c r="A411" s="235" t="s">
        <v>4468</v>
      </c>
      <c r="B411" s="234" t="s">
        <v>4467</v>
      </c>
      <c r="C411" s="233">
        <v>27306.3</v>
      </c>
      <c r="D411" s="233">
        <v>2267.9</v>
      </c>
      <c r="E411" s="233">
        <v>5894.1</v>
      </c>
      <c r="F411" s="233">
        <v>0</v>
      </c>
    </row>
    <row r="412" spans="1:6" ht="36.75" customHeight="1">
      <c r="A412" s="235" t="s">
        <v>4466</v>
      </c>
      <c r="B412" s="234" t="s">
        <v>4465</v>
      </c>
      <c r="C412" s="233">
        <v>14538.7</v>
      </c>
      <c r="D412" s="233">
        <v>1139.1</v>
      </c>
      <c r="E412" s="233">
        <v>1606.8</v>
      </c>
      <c r="F412" s="233">
        <v>0</v>
      </c>
    </row>
    <row r="413" spans="1:6" ht="22.5" customHeight="1">
      <c r="A413" s="235" t="s">
        <v>4464</v>
      </c>
      <c r="B413" s="234" t="s">
        <v>4463</v>
      </c>
      <c r="C413" s="233">
        <v>12156.5</v>
      </c>
      <c r="D413" s="233">
        <v>1011.7</v>
      </c>
      <c r="E413" s="233">
        <v>4085.3</v>
      </c>
      <c r="F413" s="233">
        <v>0</v>
      </c>
    </row>
    <row r="414" spans="1:6" ht="22.5" customHeight="1">
      <c r="A414" s="235" t="s">
        <v>4462</v>
      </c>
      <c r="B414" s="234" t="s">
        <v>4461</v>
      </c>
      <c r="C414" s="233">
        <v>9323.7</v>
      </c>
      <c r="D414" s="233">
        <v>603.9</v>
      </c>
      <c r="E414" s="233">
        <v>0</v>
      </c>
      <c r="F414" s="233">
        <v>339.9</v>
      </c>
    </row>
    <row r="415" spans="1:6" ht="22.5" customHeight="1">
      <c r="A415" s="235" t="s">
        <v>4460</v>
      </c>
      <c r="B415" s="234" t="s">
        <v>4459</v>
      </c>
      <c r="C415" s="233">
        <v>14869.6</v>
      </c>
      <c r="D415" s="233">
        <v>996.7</v>
      </c>
      <c r="E415" s="233">
        <v>0</v>
      </c>
      <c r="F415" s="233">
        <v>0</v>
      </c>
    </row>
    <row r="416" spans="1:6" ht="22.5" customHeight="1">
      <c r="A416" s="235" t="s">
        <v>4458</v>
      </c>
      <c r="B416" s="234" t="s">
        <v>4457</v>
      </c>
      <c r="C416" s="233">
        <v>11245.3</v>
      </c>
      <c r="D416" s="233">
        <v>1058.6</v>
      </c>
      <c r="E416" s="233">
        <v>0</v>
      </c>
      <c r="F416" s="233">
        <v>0</v>
      </c>
    </row>
    <row r="417" spans="1:6" s="243" customFormat="1" ht="22.5" customHeight="1">
      <c r="A417" s="235" t="s">
        <v>4456</v>
      </c>
      <c r="B417" s="234" t="s">
        <v>4455</v>
      </c>
      <c r="C417" s="233">
        <v>28642.9</v>
      </c>
      <c r="D417" s="233">
        <v>2835.2</v>
      </c>
      <c r="E417" s="233">
        <v>7131</v>
      </c>
      <c r="F417" s="233">
        <v>0</v>
      </c>
    </row>
    <row r="418" spans="1:6" ht="22.5" customHeight="1">
      <c r="A418" s="235" t="s">
        <v>4454</v>
      </c>
      <c r="B418" s="234" t="s">
        <v>4453</v>
      </c>
      <c r="C418" s="233">
        <v>28457.1</v>
      </c>
      <c r="D418" s="233">
        <v>2345.9</v>
      </c>
      <c r="E418" s="233">
        <v>15320.3</v>
      </c>
      <c r="F418" s="233">
        <v>0</v>
      </c>
    </row>
    <row r="419" spans="1:6" ht="22.5" customHeight="1">
      <c r="A419" s="235" t="s">
        <v>4452</v>
      </c>
      <c r="B419" s="234" t="s">
        <v>4451</v>
      </c>
      <c r="C419" s="233">
        <v>24358.5</v>
      </c>
      <c r="D419" s="233">
        <v>1816.8</v>
      </c>
      <c r="E419" s="233">
        <v>6750.3</v>
      </c>
      <c r="F419" s="233">
        <v>0</v>
      </c>
    </row>
    <row r="420" spans="1:6" ht="22.5" customHeight="1">
      <c r="A420" s="235" t="s">
        <v>4450</v>
      </c>
      <c r="B420" s="234" t="s">
        <v>4449</v>
      </c>
      <c r="C420" s="233">
        <v>6270.3</v>
      </c>
      <c r="D420" s="233">
        <v>385.6</v>
      </c>
      <c r="E420" s="233">
        <v>552.1</v>
      </c>
      <c r="F420" s="233">
        <v>0</v>
      </c>
    </row>
    <row r="421" spans="1:6" ht="22.5" customHeight="1">
      <c r="A421" s="235" t="s">
        <v>4448</v>
      </c>
      <c r="B421" s="234" t="s">
        <v>4447</v>
      </c>
      <c r="C421" s="233">
        <v>5443.6</v>
      </c>
      <c r="D421" s="233">
        <v>367.1</v>
      </c>
      <c r="E421" s="233">
        <v>884.1</v>
      </c>
      <c r="F421" s="233">
        <v>0</v>
      </c>
    </row>
    <row r="422" spans="1:6" ht="36" customHeight="1">
      <c r="A422" s="235" t="s">
        <v>4446</v>
      </c>
      <c r="B422" s="234" t="s">
        <v>4445</v>
      </c>
      <c r="C422" s="233">
        <v>8216.6</v>
      </c>
      <c r="D422" s="233">
        <v>566.5</v>
      </c>
      <c r="E422" s="233">
        <v>679.2</v>
      </c>
      <c r="F422" s="233">
        <v>0</v>
      </c>
    </row>
    <row r="423" spans="1:6" ht="22.5" customHeight="1">
      <c r="A423" s="235" t="s">
        <v>4444</v>
      </c>
      <c r="B423" s="234" t="s">
        <v>4443</v>
      </c>
      <c r="C423" s="233">
        <v>23947.3</v>
      </c>
      <c r="D423" s="233">
        <v>1389.2</v>
      </c>
      <c r="E423" s="233">
        <v>0</v>
      </c>
      <c r="F423" s="233">
        <v>0</v>
      </c>
    </row>
    <row r="424" spans="1:6" ht="22.5" customHeight="1">
      <c r="A424" s="235" t="s">
        <v>4442</v>
      </c>
      <c r="B424" s="234" t="s">
        <v>4441</v>
      </c>
      <c r="C424" s="233">
        <v>6329.9</v>
      </c>
      <c r="D424" s="233">
        <v>514.2</v>
      </c>
      <c r="E424" s="233">
        <v>1594.1</v>
      </c>
      <c r="F424" s="233">
        <v>0</v>
      </c>
    </row>
    <row r="425" spans="1:6" ht="22.5" customHeight="1">
      <c r="A425" s="235" t="s">
        <v>4440</v>
      </c>
      <c r="B425" s="234" t="s">
        <v>4439</v>
      </c>
      <c r="C425" s="233">
        <v>10484.5</v>
      </c>
      <c r="D425" s="233">
        <v>788.6</v>
      </c>
      <c r="E425" s="233">
        <v>3135.9</v>
      </c>
      <c r="F425" s="233">
        <v>0</v>
      </c>
    </row>
    <row r="426" spans="1:6" ht="31.5">
      <c r="A426" s="235" t="s">
        <v>4438</v>
      </c>
      <c r="B426" s="234" t="s">
        <v>4437</v>
      </c>
      <c r="C426" s="233">
        <v>41619.1</v>
      </c>
      <c r="D426" s="233">
        <v>3762.1</v>
      </c>
      <c r="E426" s="233">
        <v>16151.2</v>
      </c>
      <c r="F426" s="233">
        <v>0</v>
      </c>
    </row>
    <row r="427" spans="1:6" ht="22.5" customHeight="1">
      <c r="A427" s="235" t="s">
        <v>4436</v>
      </c>
      <c r="B427" s="234" t="s">
        <v>4435</v>
      </c>
      <c r="C427" s="233">
        <v>36787.8</v>
      </c>
      <c r="D427" s="233">
        <v>3477</v>
      </c>
      <c r="E427" s="233">
        <v>6535.6</v>
      </c>
      <c r="F427" s="233">
        <v>0</v>
      </c>
    </row>
    <row r="428" spans="1:6" ht="22.5" customHeight="1">
      <c r="A428" s="235" t="s">
        <v>4434</v>
      </c>
      <c r="B428" s="234" t="s">
        <v>4433</v>
      </c>
      <c r="C428" s="233">
        <v>21444.2</v>
      </c>
      <c r="D428" s="233">
        <v>1419.8</v>
      </c>
      <c r="E428" s="233">
        <v>0</v>
      </c>
      <c r="F428" s="233">
        <v>0</v>
      </c>
    </row>
    <row r="429" spans="1:6" ht="22.5" customHeight="1">
      <c r="A429" s="235" t="s">
        <v>4432</v>
      </c>
      <c r="B429" s="234" t="s">
        <v>4431</v>
      </c>
      <c r="C429" s="233">
        <v>42744.6</v>
      </c>
      <c r="D429" s="233">
        <v>3021.7</v>
      </c>
      <c r="E429" s="233">
        <v>4758.3</v>
      </c>
      <c r="F429" s="233">
        <v>0</v>
      </c>
    </row>
    <row r="430" spans="1:6" ht="22.5" customHeight="1">
      <c r="A430" s="235" t="s">
        <v>4430</v>
      </c>
      <c r="B430" s="234" t="s">
        <v>4429</v>
      </c>
      <c r="C430" s="233">
        <v>40798.1</v>
      </c>
      <c r="D430" s="233">
        <v>3382.2</v>
      </c>
      <c r="E430" s="233">
        <v>8331.4</v>
      </c>
      <c r="F430" s="233">
        <v>0</v>
      </c>
    </row>
    <row r="431" spans="1:6" ht="22.5" customHeight="1">
      <c r="A431" s="235" t="s">
        <v>4428</v>
      </c>
      <c r="B431" s="234" t="s">
        <v>4427</v>
      </c>
      <c r="C431" s="233">
        <v>5597.6</v>
      </c>
      <c r="D431" s="233">
        <v>648.3</v>
      </c>
      <c r="E431" s="233">
        <v>1793</v>
      </c>
      <c r="F431" s="233">
        <v>0</v>
      </c>
    </row>
    <row r="432" spans="1:6" ht="22.5" customHeight="1">
      <c r="A432" s="235" t="s">
        <v>4426</v>
      </c>
      <c r="B432" s="234" t="s">
        <v>3819</v>
      </c>
      <c r="C432" s="233">
        <v>22614.7</v>
      </c>
      <c r="D432" s="233">
        <v>2020.5</v>
      </c>
      <c r="E432" s="233">
        <v>0</v>
      </c>
      <c r="F432" s="233">
        <v>0</v>
      </c>
    </row>
    <row r="433" spans="1:6" ht="22.5" customHeight="1">
      <c r="A433" s="235" t="s">
        <v>4425</v>
      </c>
      <c r="B433" s="234" t="s">
        <v>4424</v>
      </c>
      <c r="C433" s="233">
        <v>29900.8</v>
      </c>
      <c r="D433" s="233">
        <v>2215.8</v>
      </c>
      <c r="E433" s="233">
        <v>14980.8</v>
      </c>
      <c r="F433" s="233">
        <v>0</v>
      </c>
    </row>
    <row r="434" spans="1:6" ht="22.5" customHeight="1">
      <c r="A434" s="235" t="s">
        <v>4423</v>
      </c>
      <c r="B434" s="234" t="s">
        <v>4422</v>
      </c>
      <c r="C434" s="233">
        <v>4554.1</v>
      </c>
      <c r="D434" s="233">
        <v>394.1</v>
      </c>
      <c r="E434" s="233">
        <v>1092.6</v>
      </c>
      <c r="F434" s="233">
        <v>0</v>
      </c>
    </row>
    <row r="435" spans="1:6" s="243" customFormat="1" ht="22.5" customHeight="1">
      <c r="A435" s="235" t="s">
        <v>4421</v>
      </c>
      <c r="B435" s="234" t="s">
        <v>4420</v>
      </c>
      <c r="C435" s="233">
        <v>8430.3</v>
      </c>
      <c r="D435" s="233">
        <v>656.4</v>
      </c>
      <c r="E435" s="233">
        <v>3211.6</v>
      </c>
      <c r="F435" s="233">
        <v>0</v>
      </c>
    </row>
    <row r="436" spans="1:6" ht="22.5" customHeight="1">
      <c r="A436" s="235" t="s">
        <v>4419</v>
      </c>
      <c r="B436" s="234" t="s">
        <v>4418</v>
      </c>
      <c r="C436" s="233">
        <v>9726.9</v>
      </c>
      <c r="D436" s="233">
        <v>593.6</v>
      </c>
      <c r="E436" s="233">
        <v>1678.5</v>
      </c>
      <c r="F436" s="233">
        <v>0</v>
      </c>
    </row>
    <row r="437" spans="1:6" ht="30.75" customHeight="1">
      <c r="A437" s="235" t="s">
        <v>4417</v>
      </c>
      <c r="B437" s="234" t="s">
        <v>4416</v>
      </c>
      <c r="C437" s="233">
        <v>9191.3</v>
      </c>
      <c r="D437" s="233">
        <v>521.6</v>
      </c>
      <c r="E437" s="233">
        <v>1653.1</v>
      </c>
      <c r="F437" s="233">
        <v>0</v>
      </c>
    </row>
    <row r="438" spans="1:6" ht="22.5" customHeight="1">
      <c r="A438" s="235" t="s">
        <v>4415</v>
      </c>
      <c r="B438" s="234" t="s">
        <v>4414</v>
      </c>
      <c r="C438" s="233">
        <v>7473</v>
      </c>
      <c r="D438" s="233">
        <v>415.2</v>
      </c>
      <c r="E438" s="233">
        <v>0</v>
      </c>
      <c r="F438" s="233">
        <v>1171.3</v>
      </c>
    </row>
    <row r="439" spans="1:6" ht="22.5" customHeight="1">
      <c r="A439" s="235" t="s">
        <v>4413</v>
      </c>
      <c r="B439" s="234" t="s">
        <v>4412</v>
      </c>
      <c r="C439" s="233">
        <v>8489.3</v>
      </c>
      <c r="D439" s="233">
        <v>626.6</v>
      </c>
      <c r="E439" s="233">
        <v>1673.1</v>
      </c>
      <c r="F439" s="233">
        <v>0</v>
      </c>
    </row>
    <row r="440" spans="1:6" ht="22.5" customHeight="1">
      <c r="A440" s="235" t="s">
        <v>4411</v>
      </c>
      <c r="B440" s="234" t="s">
        <v>4410</v>
      </c>
      <c r="C440" s="233">
        <v>20495.5</v>
      </c>
      <c r="D440" s="233">
        <v>1494.7</v>
      </c>
      <c r="E440" s="233">
        <v>1955.6</v>
      </c>
      <c r="F440" s="233">
        <v>0</v>
      </c>
    </row>
    <row r="441" spans="1:6" ht="22.5" customHeight="1">
      <c r="A441" s="235" t="s">
        <v>4409</v>
      </c>
      <c r="B441" s="234" t="s">
        <v>4408</v>
      </c>
      <c r="C441" s="233">
        <v>17998.1</v>
      </c>
      <c r="D441" s="233">
        <v>1218.3</v>
      </c>
      <c r="E441" s="233">
        <v>3845.7</v>
      </c>
      <c r="F441" s="233">
        <v>0</v>
      </c>
    </row>
    <row r="442" spans="1:6" ht="22.5" customHeight="1">
      <c r="A442" s="235" t="s">
        <v>4407</v>
      </c>
      <c r="B442" s="234" t="s">
        <v>4406</v>
      </c>
      <c r="C442" s="233">
        <v>56346.2</v>
      </c>
      <c r="D442" s="233">
        <v>4286.5</v>
      </c>
      <c r="E442" s="233">
        <v>13468.7</v>
      </c>
      <c r="F442" s="233">
        <v>0</v>
      </c>
    </row>
    <row r="443" spans="1:6" ht="22.5" customHeight="1">
      <c r="A443" s="235" t="s">
        <v>4405</v>
      </c>
      <c r="B443" s="234" t="s">
        <v>4404</v>
      </c>
      <c r="C443" s="233">
        <v>13941</v>
      </c>
      <c r="D443" s="233">
        <v>921.3</v>
      </c>
      <c r="E443" s="233">
        <v>3900.7</v>
      </c>
      <c r="F443" s="233">
        <v>0</v>
      </c>
    </row>
    <row r="444" spans="1:6" ht="22.5" customHeight="1">
      <c r="A444" s="235" t="s">
        <v>4403</v>
      </c>
      <c r="B444" s="234" t="s">
        <v>4402</v>
      </c>
      <c r="C444" s="233">
        <v>10200.9</v>
      </c>
      <c r="D444" s="233">
        <v>838</v>
      </c>
      <c r="E444" s="233">
        <v>6081.2</v>
      </c>
      <c r="F444" s="233">
        <v>0</v>
      </c>
    </row>
    <row r="445" spans="1:6" ht="22.5" customHeight="1">
      <c r="A445" s="235" t="s">
        <v>4401</v>
      </c>
      <c r="B445" s="234" t="s">
        <v>4400</v>
      </c>
      <c r="C445" s="233">
        <v>4281.2</v>
      </c>
      <c r="D445" s="233">
        <v>411.2</v>
      </c>
      <c r="E445" s="233">
        <v>1228.2</v>
      </c>
      <c r="F445" s="233">
        <v>0</v>
      </c>
    </row>
    <row r="446" spans="1:6" ht="22.5" customHeight="1">
      <c r="A446" s="235" t="s">
        <v>4399</v>
      </c>
      <c r="B446" s="234" t="s">
        <v>4398</v>
      </c>
      <c r="C446" s="233">
        <v>32671.2</v>
      </c>
      <c r="D446" s="233">
        <v>2947.9</v>
      </c>
      <c r="E446" s="233">
        <v>10197.6</v>
      </c>
      <c r="F446" s="233">
        <v>0</v>
      </c>
    </row>
    <row r="447" spans="1:6" ht="22.5" customHeight="1">
      <c r="A447" s="235" t="s">
        <v>4397</v>
      </c>
      <c r="B447" s="234" t="s">
        <v>2804</v>
      </c>
      <c r="C447" s="233">
        <v>15701.5</v>
      </c>
      <c r="D447" s="233">
        <v>1195.1</v>
      </c>
      <c r="E447" s="233">
        <v>5100.3</v>
      </c>
      <c r="F447" s="233">
        <v>0</v>
      </c>
    </row>
    <row r="448" spans="1:6" ht="22.5" customHeight="1">
      <c r="A448" s="235" t="s">
        <v>4396</v>
      </c>
      <c r="B448" s="234" t="s">
        <v>3081</v>
      </c>
      <c r="C448" s="233">
        <v>9180.9</v>
      </c>
      <c r="D448" s="233">
        <v>730.6</v>
      </c>
      <c r="E448" s="233">
        <v>3182.2</v>
      </c>
      <c r="F448" s="233">
        <v>0</v>
      </c>
    </row>
    <row r="449" spans="1:6" ht="22.5" customHeight="1">
      <c r="A449" s="235" t="s">
        <v>4395</v>
      </c>
      <c r="B449" s="234" t="s">
        <v>4394</v>
      </c>
      <c r="C449" s="233">
        <v>5592.7</v>
      </c>
      <c r="D449" s="233">
        <v>369.8</v>
      </c>
      <c r="E449" s="233">
        <v>2521.5</v>
      </c>
      <c r="F449" s="233">
        <v>0</v>
      </c>
    </row>
    <row r="450" spans="1:6" ht="22.5" customHeight="1">
      <c r="A450" s="235" t="s">
        <v>4393</v>
      </c>
      <c r="B450" s="234" t="s">
        <v>4392</v>
      </c>
      <c r="C450" s="233">
        <v>5717</v>
      </c>
      <c r="D450" s="233">
        <v>249.4</v>
      </c>
      <c r="E450" s="233">
        <v>196.4</v>
      </c>
      <c r="F450" s="233">
        <v>0</v>
      </c>
    </row>
    <row r="451" spans="1:6" ht="22.5" customHeight="1">
      <c r="A451" s="235" t="s">
        <v>4391</v>
      </c>
      <c r="B451" s="234" t="s">
        <v>4390</v>
      </c>
      <c r="C451" s="233">
        <v>11699.2</v>
      </c>
      <c r="D451" s="233">
        <v>754.5</v>
      </c>
      <c r="E451" s="233">
        <v>2496.3</v>
      </c>
      <c r="F451" s="233">
        <v>0</v>
      </c>
    </row>
    <row r="452" spans="1:6" ht="31.5">
      <c r="A452" s="235" t="s">
        <v>4389</v>
      </c>
      <c r="B452" s="234" t="s">
        <v>4388</v>
      </c>
      <c r="C452" s="233">
        <v>8150.8</v>
      </c>
      <c r="D452" s="233">
        <v>538</v>
      </c>
      <c r="E452" s="233">
        <v>758.2</v>
      </c>
      <c r="F452" s="233">
        <v>0</v>
      </c>
    </row>
    <row r="453" spans="1:6" ht="22.5" customHeight="1">
      <c r="A453" s="235" t="s">
        <v>4387</v>
      </c>
      <c r="B453" s="234" t="s">
        <v>4386</v>
      </c>
      <c r="C453" s="233">
        <v>138492.3</v>
      </c>
      <c r="D453" s="233">
        <v>23720.3</v>
      </c>
      <c r="E453" s="233">
        <v>54132.6</v>
      </c>
      <c r="F453" s="233">
        <v>0</v>
      </c>
    </row>
    <row r="454" spans="1:6" ht="22.5" customHeight="1">
      <c r="A454" s="235" t="s">
        <v>4385</v>
      </c>
      <c r="B454" s="234" t="s">
        <v>4384</v>
      </c>
      <c r="C454" s="233">
        <v>17789.5</v>
      </c>
      <c r="D454" s="233">
        <v>1831.9</v>
      </c>
      <c r="E454" s="233">
        <v>3598.9</v>
      </c>
      <c r="F454" s="233">
        <v>0</v>
      </c>
    </row>
    <row r="455" spans="1:6" ht="31.5">
      <c r="A455" s="235" t="s">
        <v>4383</v>
      </c>
      <c r="B455" s="234" t="s">
        <v>4382</v>
      </c>
      <c r="C455" s="233">
        <v>13320.5</v>
      </c>
      <c r="D455" s="233">
        <v>903.3</v>
      </c>
      <c r="E455" s="233">
        <v>5655.3</v>
      </c>
      <c r="F455" s="233">
        <v>0</v>
      </c>
    </row>
    <row r="456" spans="1:6" ht="22.5" customHeight="1">
      <c r="A456" s="235" t="s">
        <v>4381</v>
      </c>
      <c r="B456" s="234" t="s">
        <v>4380</v>
      </c>
      <c r="C456" s="233">
        <v>45945.3</v>
      </c>
      <c r="D456" s="233">
        <v>4218.1</v>
      </c>
      <c r="E456" s="233">
        <v>0</v>
      </c>
      <c r="F456" s="233">
        <v>9754.9</v>
      </c>
    </row>
    <row r="457" spans="1:6" ht="22.5" customHeight="1">
      <c r="A457" s="235" t="s">
        <v>4379</v>
      </c>
      <c r="B457" s="234" t="s">
        <v>4378</v>
      </c>
      <c r="C457" s="233">
        <v>20559.8</v>
      </c>
      <c r="D457" s="233">
        <v>1418.4</v>
      </c>
      <c r="E457" s="233">
        <v>1176.2</v>
      </c>
      <c r="F457" s="233">
        <v>0</v>
      </c>
    </row>
    <row r="458" spans="1:6" ht="22.5" customHeight="1">
      <c r="A458" s="235" t="s">
        <v>2494</v>
      </c>
      <c r="B458" s="234" t="s">
        <v>2493</v>
      </c>
      <c r="C458" s="233">
        <v>219893.8</v>
      </c>
      <c r="D458" s="233">
        <v>277034.89999999997</v>
      </c>
      <c r="E458" s="233">
        <v>236934.2</v>
      </c>
      <c r="F458" s="233">
        <v>0</v>
      </c>
    </row>
    <row r="459" spans="1:6" ht="22.5" customHeight="1">
      <c r="A459" s="235" t="s">
        <v>4377</v>
      </c>
      <c r="B459" s="234" t="s">
        <v>4376</v>
      </c>
      <c r="C459" s="233">
        <v>50681.4</v>
      </c>
      <c r="D459" s="233">
        <v>5104.099999999999</v>
      </c>
      <c r="E459" s="233">
        <v>19277.2</v>
      </c>
      <c r="F459" s="233">
        <v>0</v>
      </c>
    </row>
    <row r="460" spans="1:6" ht="22.5" customHeight="1">
      <c r="A460" s="235" t="s">
        <v>4375</v>
      </c>
      <c r="B460" s="234" t="s">
        <v>4374</v>
      </c>
      <c r="C460" s="233">
        <v>60098.5</v>
      </c>
      <c r="D460" s="233">
        <v>5702.3</v>
      </c>
      <c r="E460" s="233">
        <v>7004.6</v>
      </c>
      <c r="F460" s="233">
        <v>0</v>
      </c>
    </row>
    <row r="461" spans="1:6" ht="22.5" customHeight="1">
      <c r="A461" s="235" t="s">
        <v>4373</v>
      </c>
      <c r="B461" s="234" t="s">
        <v>4372</v>
      </c>
      <c r="C461" s="233">
        <v>22966.7</v>
      </c>
      <c r="D461" s="233">
        <v>3032.3</v>
      </c>
      <c r="E461" s="233">
        <v>0</v>
      </c>
      <c r="F461" s="233">
        <v>7761.4</v>
      </c>
    </row>
    <row r="462" spans="1:6" ht="22.5" customHeight="1">
      <c r="A462" s="235" t="s">
        <v>4371</v>
      </c>
      <c r="B462" s="234" t="s">
        <v>4370</v>
      </c>
      <c r="C462" s="233">
        <v>179156</v>
      </c>
      <c r="D462" s="233">
        <v>10797.6</v>
      </c>
      <c r="E462" s="233">
        <v>50065.8</v>
      </c>
      <c r="F462" s="233">
        <v>0</v>
      </c>
    </row>
    <row r="463" spans="1:6" ht="22.5" customHeight="1">
      <c r="A463" s="235" t="s">
        <v>4369</v>
      </c>
      <c r="B463" s="234" t="s">
        <v>4368</v>
      </c>
      <c r="C463" s="233">
        <v>127516.5</v>
      </c>
      <c r="D463" s="233">
        <v>6014.2</v>
      </c>
      <c r="E463" s="233">
        <v>26784.4</v>
      </c>
      <c r="F463" s="233">
        <v>0</v>
      </c>
    </row>
    <row r="464" spans="1:6" ht="22.5" customHeight="1">
      <c r="A464" s="235" t="s">
        <v>4367</v>
      </c>
      <c r="B464" s="234" t="s">
        <v>4366</v>
      </c>
      <c r="C464" s="233">
        <v>80704.6</v>
      </c>
      <c r="D464" s="233">
        <v>6628.7</v>
      </c>
      <c r="E464" s="233">
        <v>26572.1</v>
      </c>
      <c r="F464" s="233">
        <v>0</v>
      </c>
    </row>
    <row r="465" spans="1:6" ht="22.5" customHeight="1">
      <c r="A465" s="235" t="s">
        <v>4365</v>
      </c>
      <c r="B465" s="234" t="s">
        <v>4364</v>
      </c>
      <c r="C465" s="233">
        <v>115744</v>
      </c>
      <c r="D465" s="233">
        <v>9473.3</v>
      </c>
      <c r="E465" s="233">
        <v>49190.1</v>
      </c>
      <c r="F465" s="233">
        <v>0</v>
      </c>
    </row>
    <row r="466" spans="1:6" ht="22.5" customHeight="1">
      <c r="A466" s="235" t="s">
        <v>4363</v>
      </c>
      <c r="B466" s="234" t="s">
        <v>4362</v>
      </c>
      <c r="C466" s="233">
        <v>58833.3</v>
      </c>
      <c r="D466" s="233">
        <v>7054.1</v>
      </c>
      <c r="E466" s="233">
        <v>32013.6</v>
      </c>
      <c r="F466" s="233">
        <v>0</v>
      </c>
    </row>
    <row r="467" spans="1:6" ht="22.5" customHeight="1">
      <c r="A467" s="235" t="s">
        <v>4361</v>
      </c>
      <c r="B467" s="234" t="s">
        <v>4360</v>
      </c>
      <c r="C467" s="233">
        <v>58220.7</v>
      </c>
      <c r="D467" s="233">
        <v>4607.5</v>
      </c>
      <c r="E467" s="233">
        <v>29559.7</v>
      </c>
      <c r="F467" s="233">
        <v>0</v>
      </c>
    </row>
    <row r="468" spans="1:6" ht="22.5" customHeight="1">
      <c r="A468" s="235" t="s">
        <v>4359</v>
      </c>
      <c r="B468" s="234" t="s">
        <v>4358</v>
      </c>
      <c r="C468" s="233">
        <v>103996.7</v>
      </c>
      <c r="D468" s="233">
        <v>7635.1</v>
      </c>
      <c r="E468" s="233">
        <v>51825.1</v>
      </c>
      <c r="F468" s="233">
        <v>0</v>
      </c>
    </row>
    <row r="469" spans="1:6" ht="22.5" customHeight="1">
      <c r="A469" s="235" t="s">
        <v>4357</v>
      </c>
      <c r="B469" s="234" t="s">
        <v>4356</v>
      </c>
      <c r="C469" s="233">
        <v>165670.2</v>
      </c>
      <c r="D469" s="233">
        <v>12065</v>
      </c>
      <c r="E469" s="233">
        <v>63432.9</v>
      </c>
      <c r="F469" s="233">
        <v>0</v>
      </c>
    </row>
    <row r="470" spans="1:6" ht="22.5" customHeight="1">
      <c r="A470" s="235" t="s">
        <v>4355</v>
      </c>
      <c r="B470" s="234" t="s">
        <v>4354</v>
      </c>
      <c r="C470" s="233">
        <v>252438.2</v>
      </c>
      <c r="D470" s="233">
        <v>17542.5</v>
      </c>
      <c r="E470" s="233">
        <v>45931</v>
      </c>
      <c r="F470" s="233">
        <v>0</v>
      </c>
    </row>
    <row r="471" spans="1:6" ht="22.5" customHeight="1">
      <c r="A471" s="235" t="s">
        <v>4353</v>
      </c>
      <c r="B471" s="234" t="s">
        <v>4352</v>
      </c>
      <c r="C471" s="233">
        <v>74375.1</v>
      </c>
      <c r="D471" s="233">
        <v>6615.7</v>
      </c>
      <c r="E471" s="233">
        <v>23986</v>
      </c>
      <c r="F471" s="233">
        <v>0</v>
      </c>
    </row>
    <row r="472" spans="1:6" ht="22.5" customHeight="1">
      <c r="A472" s="235" t="s">
        <v>4351</v>
      </c>
      <c r="B472" s="234" t="s">
        <v>4350</v>
      </c>
      <c r="C472" s="233">
        <v>196348.4</v>
      </c>
      <c r="D472" s="233">
        <v>13142.3</v>
      </c>
      <c r="E472" s="233">
        <v>65661.4</v>
      </c>
      <c r="F472" s="233">
        <v>0</v>
      </c>
    </row>
    <row r="473" spans="1:6" s="243" customFormat="1" ht="22.5" customHeight="1">
      <c r="A473" s="235" t="s">
        <v>4349</v>
      </c>
      <c r="B473" s="234" t="s">
        <v>4348</v>
      </c>
      <c r="C473" s="233">
        <v>117502.7</v>
      </c>
      <c r="D473" s="233">
        <v>8828.3</v>
      </c>
      <c r="E473" s="233">
        <v>46692.1</v>
      </c>
      <c r="F473" s="233">
        <v>0</v>
      </c>
    </row>
    <row r="474" spans="1:6" ht="22.5" customHeight="1">
      <c r="A474" s="235" t="s">
        <v>4347</v>
      </c>
      <c r="B474" s="234" t="s">
        <v>4346</v>
      </c>
      <c r="C474" s="233">
        <v>125071.2</v>
      </c>
      <c r="D474" s="233">
        <v>10700.7</v>
      </c>
      <c r="E474" s="233">
        <v>67899.6</v>
      </c>
      <c r="F474" s="233">
        <v>0</v>
      </c>
    </row>
    <row r="475" spans="1:6" ht="22.5" customHeight="1">
      <c r="A475" s="235" t="s">
        <v>4345</v>
      </c>
      <c r="B475" s="234" t="s">
        <v>4344</v>
      </c>
      <c r="C475" s="233">
        <v>46763.1</v>
      </c>
      <c r="D475" s="233">
        <v>4151</v>
      </c>
      <c r="E475" s="233">
        <v>30746.3</v>
      </c>
      <c r="F475" s="233">
        <v>0</v>
      </c>
    </row>
    <row r="476" spans="1:6" ht="22.5" customHeight="1">
      <c r="A476" s="235" t="s">
        <v>4343</v>
      </c>
      <c r="B476" s="234" t="s">
        <v>4342</v>
      </c>
      <c r="C476" s="233">
        <v>22557</v>
      </c>
      <c r="D476" s="233">
        <v>1892.3</v>
      </c>
      <c r="E476" s="233">
        <v>13672.2</v>
      </c>
      <c r="F476" s="233">
        <v>0</v>
      </c>
    </row>
    <row r="477" spans="1:6" ht="22.5" customHeight="1">
      <c r="A477" s="235" t="s">
        <v>4341</v>
      </c>
      <c r="B477" s="234" t="s">
        <v>4340</v>
      </c>
      <c r="C477" s="233">
        <v>47576</v>
      </c>
      <c r="D477" s="233">
        <v>3143.8</v>
      </c>
      <c r="E477" s="233">
        <v>23273.4</v>
      </c>
      <c r="F477" s="233">
        <v>0</v>
      </c>
    </row>
    <row r="478" spans="1:6" ht="31.5">
      <c r="A478" s="235" t="s">
        <v>4339</v>
      </c>
      <c r="B478" s="234" t="s">
        <v>4338</v>
      </c>
      <c r="C478" s="233">
        <v>13741.1</v>
      </c>
      <c r="D478" s="233">
        <v>1061.1</v>
      </c>
      <c r="E478" s="233">
        <v>8085.9</v>
      </c>
      <c r="F478" s="233">
        <v>0</v>
      </c>
    </row>
    <row r="479" spans="1:6" ht="22.5" customHeight="1">
      <c r="A479" s="235" t="s">
        <v>4337</v>
      </c>
      <c r="B479" s="234" t="s">
        <v>4336</v>
      </c>
      <c r="C479" s="233">
        <v>8726.9</v>
      </c>
      <c r="D479" s="233">
        <v>550.3000000000001</v>
      </c>
      <c r="E479" s="233">
        <v>3356.1</v>
      </c>
      <c r="F479" s="233">
        <v>0</v>
      </c>
    </row>
    <row r="480" spans="1:6" ht="22.5" customHeight="1">
      <c r="A480" s="235" t="s">
        <v>4335</v>
      </c>
      <c r="B480" s="234" t="s">
        <v>4334</v>
      </c>
      <c r="C480" s="233">
        <v>36182.1</v>
      </c>
      <c r="D480" s="233">
        <v>3229</v>
      </c>
      <c r="E480" s="233">
        <v>15347.2</v>
      </c>
      <c r="F480" s="233">
        <v>0</v>
      </c>
    </row>
    <row r="481" spans="1:6" ht="22.5" customHeight="1">
      <c r="A481" s="235" t="s">
        <v>4333</v>
      </c>
      <c r="B481" s="234" t="s">
        <v>4332</v>
      </c>
      <c r="C481" s="233">
        <v>13799.3</v>
      </c>
      <c r="D481" s="233">
        <v>1126.7</v>
      </c>
      <c r="E481" s="233">
        <v>7760.9</v>
      </c>
      <c r="F481" s="233">
        <v>0</v>
      </c>
    </row>
    <row r="482" spans="1:6" ht="22.5" customHeight="1">
      <c r="A482" s="235" t="s">
        <v>4331</v>
      </c>
      <c r="B482" s="234" t="s">
        <v>4330</v>
      </c>
      <c r="C482" s="233">
        <v>19640.8</v>
      </c>
      <c r="D482" s="233">
        <v>1055.4</v>
      </c>
      <c r="E482" s="233">
        <v>8219.9</v>
      </c>
      <c r="F482" s="233">
        <v>0</v>
      </c>
    </row>
    <row r="483" spans="1:6" ht="22.5" customHeight="1">
      <c r="A483" s="235" t="s">
        <v>4329</v>
      </c>
      <c r="B483" s="234" t="s">
        <v>4328</v>
      </c>
      <c r="C483" s="233">
        <v>30784.6</v>
      </c>
      <c r="D483" s="233">
        <v>1644.8</v>
      </c>
      <c r="E483" s="233">
        <v>12235.6</v>
      </c>
      <c r="F483" s="233">
        <v>0</v>
      </c>
    </row>
    <row r="484" spans="1:6" ht="22.5" customHeight="1">
      <c r="A484" s="235" t="s">
        <v>4327</v>
      </c>
      <c r="B484" s="234" t="s">
        <v>4326</v>
      </c>
      <c r="C484" s="233">
        <v>16845.2</v>
      </c>
      <c r="D484" s="233">
        <v>1176.8</v>
      </c>
      <c r="E484" s="233">
        <v>7633.6</v>
      </c>
      <c r="F484" s="233">
        <v>0</v>
      </c>
    </row>
    <row r="485" spans="1:6" ht="22.5" customHeight="1">
      <c r="A485" s="235" t="s">
        <v>4325</v>
      </c>
      <c r="B485" s="234" t="s">
        <v>4324</v>
      </c>
      <c r="C485" s="233">
        <v>21428</v>
      </c>
      <c r="D485" s="233">
        <v>1703.3</v>
      </c>
      <c r="E485" s="233">
        <v>14282.6</v>
      </c>
      <c r="F485" s="233">
        <v>0</v>
      </c>
    </row>
    <row r="486" spans="1:6" ht="22.5" customHeight="1">
      <c r="A486" s="235" t="s">
        <v>4323</v>
      </c>
      <c r="B486" s="234" t="s">
        <v>4322</v>
      </c>
      <c r="C486" s="233">
        <v>24029.9</v>
      </c>
      <c r="D486" s="233">
        <v>1706.8</v>
      </c>
      <c r="E486" s="233">
        <v>13674.2</v>
      </c>
      <c r="F486" s="233">
        <v>0</v>
      </c>
    </row>
    <row r="487" spans="1:6" ht="22.5" customHeight="1">
      <c r="A487" s="235" t="s">
        <v>4321</v>
      </c>
      <c r="B487" s="234" t="s">
        <v>4320</v>
      </c>
      <c r="C487" s="233">
        <v>19423.4</v>
      </c>
      <c r="D487" s="233">
        <v>1004</v>
      </c>
      <c r="E487" s="233">
        <v>7417.9</v>
      </c>
      <c r="F487" s="233">
        <v>0</v>
      </c>
    </row>
    <row r="488" spans="1:6" ht="22.5" customHeight="1">
      <c r="A488" s="235" t="s">
        <v>4319</v>
      </c>
      <c r="B488" s="234" t="s">
        <v>4318</v>
      </c>
      <c r="C488" s="233">
        <v>22114.9</v>
      </c>
      <c r="D488" s="233">
        <v>1340</v>
      </c>
      <c r="E488" s="233">
        <v>9954.7</v>
      </c>
      <c r="F488" s="233">
        <v>0</v>
      </c>
    </row>
    <row r="489" spans="1:6" ht="22.5" customHeight="1">
      <c r="A489" s="235" t="s">
        <v>4317</v>
      </c>
      <c r="B489" s="234" t="s">
        <v>4316</v>
      </c>
      <c r="C489" s="233">
        <v>34024.5</v>
      </c>
      <c r="D489" s="233">
        <v>2174.6</v>
      </c>
      <c r="E489" s="233">
        <v>18573.1</v>
      </c>
      <c r="F489" s="233">
        <v>0</v>
      </c>
    </row>
    <row r="490" spans="1:6" s="243" customFormat="1" ht="22.5" customHeight="1">
      <c r="A490" s="235" t="s">
        <v>4315</v>
      </c>
      <c r="B490" s="234" t="s">
        <v>4314</v>
      </c>
      <c r="C490" s="233">
        <v>31610.6</v>
      </c>
      <c r="D490" s="233">
        <v>2708.8</v>
      </c>
      <c r="E490" s="233">
        <v>12937</v>
      </c>
      <c r="F490" s="233">
        <v>0</v>
      </c>
    </row>
    <row r="491" spans="1:6" s="243" customFormat="1" ht="22.5" customHeight="1">
      <c r="A491" s="235" t="s">
        <v>4313</v>
      </c>
      <c r="B491" s="234" t="s">
        <v>4312</v>
      </c>
      <c r="C491" s="233">
        <v>23856.3</v>
      </c>
      <c r="D491" s="233">
        <v>1458.7</v>
      </c>
      <c r="E491" s="233">
        <v>12687.6</v>
      </c>
      <c r="F491" s="233">
        <v>0</v>
      </c>
    </row>
    <row r="492" spans="1:6" s="243" customFormat="1" ht="22.5" customHeight="1">
      <c r="A492" s="235" t="s">
        <v>4311</v>
      </c>
      <c r="B492" s="234" t="s">
        <v>4310</v>
      </c>
      <c r="C492" s="233">
        <v>25116.9</v>
      </c>
      <c r="D492" s="233">
        <v>1974.3</v>
      </c>
      <c r="E492" s="233">
        <v>17252.2</v>
      </c>
      <c r="F492" s="233">
        <v>0</v>
      </c>
    </row>
    <row r="493" spans="1:6" s="243" customFormat="1" ht="22.5" customHeight="1">
      <c r="A493" s="235" t="s">
        <v>4309</v>
      </c>
      <c r="B493" s="234" t="s">
        <v>4308</v>
      </c>
      <c r="C493" s="233">
        <v>34076.6</v>
      </c>
      <c r="D493" s="233">
        <v>2648.1</v>
      </c>
      <c r="E493" s="233">
        <v>19890.8</v>
      </c>
      <c r="F493" s="233">
        <v>0</v>
      </c>
    </row>
    <row r="494" spans="1:6" s="243" customFormat="1" ht="22.5" customHeight="1">
      <c r="A494" s="235" t="s">
        <v>4307</v>
      </c>
      <c r="B494" s="234" t="s">
        <v>4306</v>
      </c>
      <c r="C494" s="233">
        <v>16069.8</v>
      </c>
      <c r="D494" s="233">
        <v>1406.9</v>
      </c>
      <c r="E494" s="233">
        <v>0</v>
      </c>
      <c r="F494" s="233">
        <v>17683.7</v>
      </c>
    </row>
    <row r="495" spans="1:6" s="243" customFormat="1" ht="31.5" customHeight="1">
      <c r="A495" s="235" t="s">
        <v>4305</v>
      </c>
      <c r="B495" s="234" t="s">
        <v>4304</v>
      </c>
      <c r="C495" s="233">
        <v>22018.3</v>
      </c>
      <c r="D495" s="233">
        <v>1813.2</v>
      </c>
      <c r="E495" s="233">
        <v>0</v>
      </c>
      <c r="F495" s="233">
        <v>0</v>
      </c>
    </row>
    <row r="496" spans="1:6" s="243" customFormat="1" ht="22.5" customHeight="1">
      <c r="A496" s="235" t="s">
        <v>4303</v>
      </c>
      <c r="B496" s="234" t="s">
        <v>4302</v>
      </c>
      <c r="C496" s="233">
        <v>12961.8</v>
      </c>
      <c r="D496" s="233">
        <v>1155.8</v>
      </c>
      <c r="E496" s="233">
        <v>8014.4</v>
      </c>
      <c r="F496" s="233">
        <v>0</v>
      </c>
    </row>
    <row r="497" spans="1:6" s="243" customFormat="1" ht="22.5" customHeight="1">
      <c r="A497" s="235" t="s">
        <v>4301</v>
      </c>
      <c r="B497" s="234" t="s">
        <v>4300</v>
      </c>
      <c r="C497" s="233">
        <v>46911.6</v>
      </c>
      <c r="D497" s="233">
        <v>3213.2000000000003</v>
      </c>
      <c r="E497" s="233">
        <v>19065.2</v>
      </c>
      <c r="F497" s="233">
        <v>0</v>
      </c>
    </row>
    <row r="498" spans="1:6" s="243" customFormat="1" ht="22.5" customHeight="1">
      <c r="A498" s="235" t="s">
        <v>4299</v>
      </c>
      <c r="B498" s="234" t="s">
        <v>4298</v>
      </c>
      <c r="C498" s="233">
        <v>11813.3</v>
      </c>
      <c r="D498" s="233">
        <v>557.4</v>
      </c>
      <c r="E498" s="233">
        <v>4377.1</v>
      </c>
      <c r="F498" s="233">
        <v>0</v>
      </c>
    </row>
    <row r="499" spans="1:6" s="243" customFormat="1" ht="22.5" customHeight="1">
      <c r="A499" s="235" t="s">
        <v>4297</v>
      </c>
      <c r="B499" s="234" t="s">
        <v>4296</v>
      </c>
      <c r="C499" s="233">
        <v>15584.2</v>
      </c>
      <c r="D499" s="233">
        <v>1048.5</v>
      </c>
      <c r="E499" s="233">
        <v>6640.4</v>
      </c>
      <c r="F499" s="233">
        <v>0</v>
      </c>
    </row>
    <row r="500" spans="1:6" s="243" customFormat="1" ht="22.5" customHeight="1">
      <c r="A500" s="235" t="s">
        <v>4295</v>
      </c>
      <c r="B500" s="234" t="s">
        <v>4294</v>
      </c>
      <c r="C500" s="233">
        <v>10387.3</v>
      </c>
      <c r="D500" s="233">
        <v>612.1</v>
      </c>
      <c r="E500" s="233">
        <v>2992.7</v>
      </c>
      <c r="F500" s="233">
        <v>0</v>
      </c>
    </row>
    <row r="501" spans="1:6" s="243" customFormat="1" ht="22.5" customHeight="1">
      <c r="A501" s="235" t="s">
        <v>4293</v>
      </c>
      <c r="B501" s="234" t="s">
        <v>4292</v>
      </c>
      <c r="C501" s="233">
        <v>7879.6</v>
      </c>
      <c r="D501" s="233">
        <v>614.6</v>
      </c>
      <c r="E501" s="233">
        <v>4287.6</v>
      </c>
      <c r="F501" s="233">
        <v>0</v>
      </c>
    </row>
    <row r="502" spans="1:6" s="243" customFormat="1" ht="22.5" customHeight="1">
      <c r="A502" s="235" t="s">
        <v>4291</v>
      </c>
      <c r="B502" s="234" t="s">
        <v>4290</v>
      </c>
      <c r="C502" s="233">
        <v>40912.9</v>
      </c>
      <c r="D502" s="233">
        <v>2551.4</v>
      </c>
      <c r="E502" s="233">
        <v>1574.8</v>
      </c>
      <c r="F502" s="233">
        <v>0</v>
      </c>
    </row>
    <row r="503" spans="1:6" s="243" customFormat="1" ht="22.5" customHeight="1">
      <c r="A503" s="235" t="s">
        <v>4289</v>
      </c>
      <c r="B503" s="234" t="s">
        <v>4288</v>
      </c>
      <c r="C503" s="233">
        <v>12556.3</v>
      </c>
      <c r="D503" s="233">
        <v>981.7</v>
      </c>
      <c r="E503" s="233">
        <v>7764.4</v>
      </c>
      <c r="F503" s="233">
        <v>0</v>
      </c>
    </row>
    <row r="504" spans="1:6" s="243" customFormat="1" ht="22.5" customHeight="1">
      <c r="A504" s="235" t="s">
        <v>4287</v>
      </c>
      <c r="B504" s="234" t="s">
        <v>4286</v>
      </c>
      <c r="C504" s="233">
        <v>22142.4</v>
      </c>
      <c r="D504" s="233">
        <v>1858.2</v>
      </c>
      <c r="E504" s="233">
        <v>15289.2</v>
      </c>
      <c r="F504" s="233">
        <v>0</v>
      </c>
    </row>
    <row r="505" spans="1:6" s="243" customFormat="1" ht="22.5" customHeight="1">
      <c r="A505" s="237" t="s">
        <v>4285</v>
      </c>
      <c r="B505" s="234" t="s">
        <v>4284</v>
      </c>
      <c r="C505" s="233">
        <v>121077.3</v>
      </c>
      <c r="D505" s="233">
        <v>13832.7</v>
      </c>
      <c r="E505" s="233">
        <v>0</v>
      </c>
      <c r="F505" s="233">
        <v>0</v>
      </c>
    </row>
    <row r="506" spans="1:6" s="243" customFormat="1" ht="22.5" customHeight="1">
      <c r="A506" s="237" t="s">
        <v>4283</v>
      </c>
      <c r="B506" s="234" t="s">
        <v>4282</v>
      </c>
      <c r="C506" s="233">
        <v>102120.6</v>
      </c>
      <c r="D506" s="233">
        <v>13946.5</v>
      </c>
      <c r="E506" s="233">
        <v>0</v>
      </c>
      <c r="F506" s="233">
        <v>757.2</v>
      </c>
    </row>
    <row r="507" spans="1:6" s="243" customFormat="1" ht="22.5" customHeight="1">
      <c r="A507" s="237" t="s">
        <v>4281</v>
      </c>
      <c r="B507" s="234" t="s">
        <v>4280</v>
      </c>
      <c r="C507" s="233">
        <v>100722.5</v>
      </c>
      <c r="D507" s="233">
        <v>5044.5</v>
      </c>
      <c r="E507" s="233">
        <v>0</v>
      </c>
      <c r="F507" s="233">
        <v>14093.9</v>
      </c>
    </row>
    <row r="508" spans="1:6" s="243" customFormat="1" ht="22.5" customHeight="1">
      <c r="A508" s="237" t="s">
        <v>4279</v>
      </c>
      <c r="B508" s="234" t="s">
        <v>4278</v>
      </c>
      <c r="C508" s="233">
        <v>365493.3</v>
      </c>
      <c r="D508" s="233">
        <v>51184.5</v>
      </c>
      <c r="E508" s="233">
        <v>0</v>
      </c>
      <c r="F508" s="233">
        <v>68801.2</v>
      </c>
    </row>
    <row r="509" spans="1:6" s="243" customFormat="1" ht="22.5" customHeight="1">
      <c r="A509" s="235" t="s">
        <v>2492</v>
      </c>
      <c r="B509" s="234" t="s">
        <v>2491</v>
      </c>
      <c r="C509" s="233">
        <v>233075.9</v>
      </c>
      <c r="D509" s="233">
        <v>347839.1</v>
      </c>
      <c r="E509" s="233">
        <v>0</v>
      </c>
      <c r="F509" s="233">
        <v>138774.9</v>
      </c>
    </row>
    <row r="510" spans="1:6" ht="22.5" customHeight="1">
      <c r="A510" s="235" t="s">
        <v>4277</v>
      </c>
      <c r="B510" s="234" t="s">
        <v>4276</v>
      </c>
      <c r="C510" s="233">
        <v>278404.4</v>
      </c>
      <c r="D510" s="233">
        <v>40883.3</v>
      </c>
      <c r="E510" s="233">
        <v>1236.6</v>
      </c>
      <c r="F510" s="233">
        <v>0</v>
      </c>
    </row>
    <row r="511" spans="1:6" ht="22.5" customHeight="1">
      <c r="A511" s="235" t="s">
        <v>4275</v>
      </c>
      <c r="B511" s="234" t="s">
        <v>4274</v>
      </c>
      <c r="C511" s="233">
        <v>110428.2</v>
      </c>
      <c r="D511" s="233">
        <v>12109.1</v>
      </c>
      <c r="E511" s="233">
        <v>0</v>
      </c>
      <c r="F511" s="233">
        <v>27921.3</v>
      </c>
    </row>
    <row r="512" spans="1:6" ht="22.5" customHeight="1">
      <c r="A512" s="235" t="s">
        <v>4273</v>
      </c>
      <c r="B512" s="234" t="s">
        <v>4272</v>
      </c>
      <c r="C512" s="233">
        <v>185205.6</v>
      </c>
      <c r="D512" s="233">
        <v>20684.7</v>
      </c>
      <c r="E512" s="233">
        <v>0</v>
      </c>
      <c r="F512" s="233">
        <v>42457.6</v>
      </c>
    </row>
    <row r="513" spans="1:6" ht="22.5" customHeight="1">
      <c r="A513" s="235" t="s">
        <v>4271</v>
      </c>
      <c r="B513" s="234" t="s">
        <v>4270</v>
      </c>
      <c r="C513" s="233">
        <v>68124.1</v>
      </c>
      <c r="D513" s="233">
        <v>7365.3</v>
      </c>
      <c r="E513" s="233">
        <v>0</v>
      </c>
      <c r="F513" s="233">
        <v>1981</v>
      </c>
    </row>
    <row r="514" spans="1:6" ht="22.5" customHeight="1">
      <c r="A514" s="235" t="s">
        <v>4269</v>
      </c>
      <c r="B514" s="234" t="s">
        <v>4268</v>
      </c>
      <c r="C514" s="233">
        <v>148529.4</v>
      </c>
      <c r="D514" s="233">
        <v>18433.3</v>
      </c>
      <c r="E514" s="233">
        <v>0</v>
      </c>
      <c r="F514" s="233">
        <v>14680.8</v>
      </c>
    </row>
    <row r="515" spans="1:6" ht="22.5" customHeight="1">
      <c r="A515" s="235" t="s">
        <v>4267</v>
      </c>
      <c r="B515" s="234" t="s">
        <v>4266</v>
      </c>
      <c r="C515" s="233">
        <v>46151.2</v>
      </c>
      <c r="D515" s="233">
        <v>5346.8</v>
      </c>
      <c r="E515" s="233">
        <v>0</v>
      </c>
      <c r="F515" s="233">
        <v>1346.4</v>
      </c>
    </row>
    <row r="516" spans="1:6" ht="22.5" customHeight="1">
      <c r="A516" s="235" t="s">
        <v>2490</v>
      </c>
      <c r="B516" s="234" t="s">
        <v>2489</v>
      </c>
      <c r="C516" s="233">
        <v>29523</v>
      </c>
      <c r="D516" s="233">
        <v>4817.3</v>
      </c>
      <c r="E516" s="233">
        <v>0</v>
      </c>
      <c r="F516" s="233">
        <v>45154.3</v>
      </c>
    </row>
    <row r="517" spans="1:6" ht="22.5" customHeight="1">
      <c r="A517" s="235" t="s">
        <v>4265</v>
      </c>
      <c r="B517" s="234" t="s">
        <v>4264</v>
      </c>
      <c r="C517" s="233">
        <v>78253.1</v>
      </c>
      <c r="D517" s="233">
        <v>9044.4</v>
      </c>
      <c r="E517" s="233">
        <v>0</v>
      </c>
      <c r="F517" s="233">
        <v>7301</v>
      </c>
    </row>
    <row r="518" spans="1:6" ht="22.5" customHeight="1">
      <c r="A518" s="235" t="s">
        <v>4263</v>
      </c>
      <c r="B518" s="234" t="s">
        <v>4262</v>
      </c>
      <c r="C518" s="233">
        <v>7940.4</v>
      </c>
      <c r="D518" s="233">
        <v>494.7</v>
      </c>
      <c r="E518" s="233">
        <v>2396.9</v>
      </c>
      <c r="F518" s="233">
        <v>0</v>
      </c>
    </row>
    <row r="519" spans="1:6" ht="22.5" customHeight="1">
      <c r="A519" s="235" t="s">
        <v>4261</v>
      </c>
      <c r="B519" s="234" t="s">
        <v>4260</v>
      </c>
      <c r="C519" s="233">
        <v>60022.3</v>
      </c>
      <c r="D519" s="233">
        <v>4681.7</v>
      </c>
      <c r="E519" s="233">
        <v>0</v>
      </c>
      <c r="F519" s="233">
        <v>8387</v>
      </c>
    </row>
    <row r="520" spans="1:6" ht="22.5" customHeight="1">
      <c r="A520" s="235" t="s">
        <v>4259</v>
      </c>
      <c r="B520" s="234" t="s">
        <v>4258</v>
      </c>
      <c r="C520" s="233">
        <v>22132.4</v>
      </c>
      <c r="D520" s="233">
        <v>1952.9</v>
      </c>
      <c r="E520" s="233">
        <v>8667.7</v>
      </c>
      <c r="F520" s="233">
        <v>0</v>
      </c>
    </row>
    <row r="521" spans="1:6" ht="22.5" customHeight="1">
      <c r="A521" s="235" t="s">
        <v>4257</v>
      </c>
      <c r="B521" s="234" t="s">
        <v>4256</v>
      </c>
      <c r="C521" s="233">
        <v>171215.7</v>
      </c>
      <c r="D521" s="233">
        <v>9678.3</v>
      </c>
      <c r="E521" s="233">
        <v>0</v>
      </c>
      <c r="F521" s="233">
        <v>154322.1</v>
      </c>
    </row>
    <row r="522" spans="1:6" ht="22.5" customHeight="1">
      <c r="A522" s="235" t="s">
        <v>4255</v>
      </c>
      <c r="B522" s="234" t="s">
        <v>4254</v>
      </c>
      <c r="C522" s="233">
        <v>58174.5</v>
      </c>
      <c r="D522" s="233">
        <v>4752.5</v>
      </c>
      <c r="E522" s="233">
        <v>26941.4</v>
      </c>
      <c r="F522" s="233">
        <v>0</v>
      </c>
    </row>
    <row r="523" spans="1:6" ht="22.5" customHeight="1">
      <c r="A523" s="235" t="s">
        <v>4253</v>
      </c>
      <c r="B523" s="234" t="s">
        <v>4252</v>
      </c>
      <c r="C523" s="233">
        <v>125097.5</v>
      </c>
      <c r="D523" s="233">
        <v>7201.1</v>
      </c>
      <c r="E523" s="233">
        <v>0</v>
      </c>
      <c r="F523" s="233">
        <v>35995.1</v>
      </c>
    </row>
    <row r="524" spans="1:6" ht="22.5" customHeight="1">
      <c r="A524" s="235" t="s">
        <v>4251</v>
      </c>
      <c r="B524" s="234" t="s">
        <v>4250</v>
      </c>
      <c r="C524" s="233">
        <v>140012.8</v>
      </c>
      <c r="D524" s="233">
        <v>9650.5</v>
      </c>
      <c r="E524" s="233">
        <v>0</v>
      </c>
      <c r="F524" s="233">
        <v>7914.9</v>
      </c>
    </row>
    <row r="525" spans="1:6" s="242" customFormat="1" ht="22.5" customHeight="1">
      <c r="A525" s="235" t="s">
        <v>4249</v>
      </c>
      <c r="B525" s="234" t="s">
        <v>4248</v>
      </c>
      <c r="C525" s="233">
        <v>182389.7</v>
      </c>
      <c r="D525" s="233">
        <v>12902.1</v>
      </c>
      <c r="E525" s="233">
        <v>0</v>
      </c>
      <c r="F525" s="233">
        <v>34676.5</v>
      </c>
    </row>
    <row r="526" spans="1:6" ht="22.5" customHeight="1">
      <c r="A526" s="235" t="s">
        <v>4247</v>
      </c>
      <c r="B526" s="234" t="s">
        <v>4246</v>
      </c>
      <c r="C526" s="233">
        <v>38813.7</v>
      </c>
      <c r="D526" s="233">
        <v>3152.9</v>
      </c>
      <c r="E526" s="233">
        <v>0</v>
      </c>
      <c r="F526" s="233">
        <v>0</v>
      </c>
    </row>
    <row r="527" spans="1:6" ht="22.5" customHeight="1">
      <c r="A527" s="235" t="s">
        <v>4245</v>
      </c>
      <c r="B527" s="234" t="s">
        <v>4244</v>
      </c>
      <c r="C527" s="233">
        <v>42304</v>
      </c>
      <c r="D527" s="233">
        <v>2930.6</v>
      </c>
      <c r="E527" s="233">
        <v>0</v>
      </c>
      <c r="F527" s="233">
        <v>4581</v>
      </c>
    </row>
    <row r="528" spans="1:6" ht="22.5" customHeight="1">
      <c r="A528" s="235" t="s">
        <v>4243</v>
      </c>
      <c r="B528" s="234" t="s">
        <v>4242</v>
      </c>
      <c r="C528" s="233">
        <v>81994.2</v>
      </c>
      <c r="D528" s="233">
        <v>5351.3</v>
      </c>
      <c r="E528" s="233">
        <v>0</v>
      </c>
      <c r="F528" s="233">
        <v>11868</v>
      </c>
    </row>
    <row r="529" spans="1:6" ht="22.5" customHeight="1">
      <c r="A529" s="235" t="s">
        <v>4241</v>
      </c>
      <c r="B529" s="234" t="s">
        <v>4240</v>
      </c>
      <c r="C529" s="233">
        <v>59930.7</v>
      </c>
      <c r="D529" s="233">
        <v>5748.9</v>
      </c>
      <c r="E529" s="233">
        <v>0</v>
      </c>
      <c r="F529" s="233">
        <v>0</v>
      </c>
    </row>
    <row r="530" spans="1:6" ht="22.5" customHeight="1">
      <c r="A530" s="235" t="s">
        <v>4239</v>
      </c>
      <c r="B530" s="234" t="s">
        <v>4238</v>
      </c>
      <c r="C530" s="233">
        <v>458639.9</v>
      </c>
      <c r="D530" s="233">
        <v>35125.8</v>
      </c>
      <c r="E530" s="233">
        <v>0</v>
      </c>
      <c r="F530" s="233">
        <v>203491</v>
      </c>
    </row>
    <row r="531" spans="1:6" ht="22.5" customHeight="1">
      <c r="A531" s="235" t="s">
        <v>4237</v>
      </c>
      <c r="B531" s="234" t="s">
        <v>4236</v>
      </c>
      <c r="C531" s="233">
        <v>111681.7</v>
      </c>
      <c r="D531" s="233">
        <v>6524.4</v>
      </c>
      <c r="E531" s="233">
        <v>0</v>
      </c>
      <c r="F531" s="233">
        <v>9491.6</v>
      </c>
    </row>
    <row r="532" spans="1:6" ht="22.5" customHeight="1">
      <c r="A532" s="235" t="s">
        <v>4235</v>
      </c>
      <c r="B532" s="234" t="s">
        <v>4234</v>
      </c>
      <c r="C532" s="233">
        <v>43612</v>
      </c>
      <c r="D532" s="233">
        <v>3420.6</v>
      </c>
      <c r="E532" s="233">
        <v>5507.7</v>
      </c>
      <c r="F532" s="233">
        <v>0</v>
      </c>
    </row>
    <row r="533" spans="1:6" ht="22.5" customHeight="1">
      <c r="A533" s="235" t="s">
        <v>4233</v>
      </c>
      <c r="B533" s="234" t="s">
        <v>4232</v>
      </c>
      <c r="C533" s="233">
        <v>84784.8</v>
      </c>
      <c r="D533" s="233">
        <v>6416.8</v>
      </c>
      <c r="E533" s="233">
        <v>0</v>
      </c>
      <c r="F533" s="233">
        <v>33761.1</v>
      </c>
    </row>
    <row r="534" spans="1:6" ht="22.5" customHeight="1">
      <c r="A534" s="235" t="s">
        <v>4231</v>
      </c>
      <c r="B534" s="234" t="s">
        <v>4230</v>
      </c>
      <c r="C534" s="233">
        <v>39241.6</v>
      </c>
      <c r="D534" s="233">
        <v>3498.9</v>
      </c>
      <c r="E534" s="233">
        <v>0</v>
      </c>
      <c r="F534" s="233">
        <v>0</v>
      </c>
    </row>
    <row r="535" spans="1:6" ht="22.5" customHeight="1">
      <c r="A535" s="235" t="s">
        <v>4229</v>
      </c>
      <c r="B535" s="234" t="s">
        <v>4228</v>
      </c>
      <c r="C535" s="233">
        <v>19966.4</v>
      </c>
      <c r="D535" s="233">
        <v>1006.5</v>
      </c>
      <c r="E535" s="233">
        <v>2786.3</v>
      </c>
      <c r="F535" s="233">
        <v>0</v>
      </c>
    </row>
    <row r="536" spans="1:6" ht="22.5" customHeight="1">
      <c r="A536" s="235" t="s">
        <v>4227</v>
      </c>
      <c r="B536" s="234" t="s">
        <v>4226</v>
      </c>
      <c r="C536" s="233">
        <v>68395.4</v>
      </c>
      <c r="D536" s="233">
        <v>4869.9</v>
      </c>
      <c r="E536" s="233">
        <v>0</v>
      </c>
      <c r="F536" s="233">
        <v>0</v>
      </c>
    </row>
    <row r="537" spans="1:6" ht="22.5" customHeight="1">
      <c r="A537" s="235" t="s">
        <v>4225</v>
      </c>
      <c r="B537" s="234" t="s">
        <v>4224</v>
      </c>
      <c r="C537" s="233">
        <v>73839.1</v>
      </c>
      <c r="D537" s="233">
        <v>6434.5</v>
      </c>
      <c r="E537" s="233">
        <v>0</v>
      </c>
      <c r="F537" s="233">
        <v>1155.7</v>
      </c>
    </row>
    <row r="538" spans="1:6" ht="22.5" customHeight="1">
      <c r="A538" s="235" t="s">
        <v>4223</v>
      </c>
      <c r="B538" s="234" t="s">
        <v>4222</v>
      </c>
      <c r="C538" s="233">
        <v>56881.4</v>
      </c>
      <c r="D538" s="233">
        <v>3968.5</v>
      </c>
      <c r="E538" s="233">
        <v>0</v>
      </c>
      <c r="F538" s="233">
        <v>0</v>
      </c>
    </row>
    <row r="539" spans="1:6" ht="22.5" customHeight="1">
      <c r="A539" s="235" t="s">
        <v>4221</v>
      </c>
      <c r="B539" s="234" t="s">
        <v>4220</v>
      </c>
      <c r="C539" s="233">
        <v>61095.5</v>
      </c>
      <c r="D539" s="233">
        <v>4995.8</v>
      </c>
      <c r="E539" s="233">
        <v>1889.7</v>
      </c>
      <c r="F539" s="233">
        <v>0</v>
      </c>
    </row>
    <row r="540" spans="1:6" ht="22.5" customHeight="1">
      <c r="A540" s="235" t="s">
        <v>4219</v>
      </c>
      <c r="B540" s="234" t="s">
        <v>4218</v>
      </c>
      <c r="C540" s="233">
        <v>28609.1</v>
      </c>
      <c r="D540" s="233">
        <v>1876.8</v>
      </c>
      <c r="E540" s="233">
        <v>5486.2</v>
      </c>
      <c r="F540" s="233">
        <v>0</v>
      </c>
    </row>
    <row r="541" spans="1:6" ht="22.5" customHeight="1">
      <c r="A541" s="235" t="s">
        <v>4217</v>
      </c>
      <c r="B541" s="234" t="s">
        <v>4216</v>
      </c>
      <c r="C541" s="233">
        <v>77913.7</v>
      </c>
      <c r="D541" s="233">
        <v>5404.5</v>
      </c>
      <c r="E541" s="233">
        <v>15624</v>
      </c>
      <c r="F541" s="233">
        <v>0</v>
      </c>
    </row>
    <row r="542" spans="1:6" ht="22.5" customHeight="1">
      <c r="A542" s="235" t="s">
        <v>4215</v>
      </c>
      <c r="B542" s="234" t="s">
        <v>4214</v>
      </c>
      <c r="C542" s="233">
        <v>69759.4</v>
      </c>
      <c r="D542" s="233">
        <v>5961.9</v>
      </c>
      <c r="E542" s="233">
        <v>0</v>
      </c>
      <c r="F542" s="233">
        <v>4834.4</v>
      </c>
    </row>
    <row r="543" spans="1:6" ht="22.5" customHeight="1">
      <c r="A543" s="235" t="s">
        <v>4213</v>
      </c>
      <c r="B543" s="234" t="s">
        <v>4212</v>
      </c>
      <c r="C543" s="233">
        <v>23653.1</v>
      </c>
      <c r="D543" s="233">
        <v>1920.2</v>
      </c>
      <c r="E543" s="233">
        <v>6809.7</v>
      </c>
      <c r="F543" s="233">
        <v>0</v>
      </c>
    </row>
    <row r="544" spans="1:6" ht="22.5" customHeight="1">
      <c r="A544" s="235" t="s">
        <v>4211</v>
      </c>
      <c r="B544" s="234" t="s">
        <v>4210</v>
      </c>
      <c r="C544" s="233">
        <v>19348</v>
      </c>
      <c r="D544" s="233">
        <v>1444.1</v>
      </c>
      <c r="E544" s="233">
        <v>0</v>
      </c>
      <c r="F544" s="233">
        <v>0</v>
      </c>
    </row>
    <row r="545" spans="1:6" ht="22.5" customHeight="1">
      <c r="A545" s="235" t="s">
        <v>4209</v>
      </c>
      <c r="B545" s="234" t="s">
        <v>4208</v>
      </c>
      <c r="C545" s="233">
        <v>8471.2</v>
      </c>
      <c r="D545" s="233">
        <v>712.6</v>
      </c>
      <c r="E545" s="233">
        <v>0</v>
      </c>
      <c r="F545" s="233">
        <v>0</v>
      </c>
    </row>
    <row r="546" spans="1:6" ht="22.5" customHeight="1">
      <c r="A546" s="235" t="s">
        <v>4207</v>
      </c>
      <c r="B546" s="234" t="s">
        <v>4206</v>
      </c>
      <c r="C546" s="233">
        <v>45984.9</v>
      </c>
      <c r="D546" s="233">
        <v>3339.3</v>
      </c>
      <c r="E546" s="233">
        <v>0</v>
      </c>
      <c r="F546" s="233">
        <v>9248</v>
      </c>
    </row>
    <row r="547" spans="1:6" ht="22.5" customHeight="1">
      <c r="A547" s="235" t="s">
        <v>4205</v>
      </c>
      <c r="B547" s="234" t="s">
        <v>4204</v>
      </c>
      <c r="C547" s="233">
        <v>12686.3</v>
      </c>
      <c r="D547" s="233">
        <v>832.5</v>
      </c>
      <c r="E547" s="233">
        <v>0</v>
      </c>
      <c r="F547" s="233">
        <v>3964.9</v>
      </c>
    </row>
    <row r="548" spans="1:6" ht="22.5" customHeight="1">
      <c r="A548" s="235" t="s">
        <v>4203</v>
      </c>
      <c r="B548" s="234" t="s">
        <v>4202</v>
      </c>
      <c r="C548" s="233">
        <v>18738.3</v>
      </c>
      <c r="D548" s="233">
        <v>1472.4</v>
      </c>
      <c r="E548" s="233">
        <v>2472.1</v>
      </c>
      <c r="F548" s="233">
        <v>0</v>
      </c>
    </row>
    <row r="549" spans="1:6" ht="22.5" customHeight="1">
      <c r="A549" s="235" t="s">
        <v>4201</v>
      </c>
      <c r="B549" s="234" t="s">
        <v>4200</v>
      </c>
      <c r="C549" s="233">
        <v>35684.7</v>
      </c>
      <c r="D549" s="233">
        <v>3338.5</v>
      </c>
      <c r="E549" s="233">
        <v>5225</v>
      </c>
      <c r="F549" s="233">
        <v>0</v>
      </c>
    </row>
    <row r="550" spans="1:6" ht="22.5" customHeight="1">
      <c r="A550" s="235" t="s">
        <v>4199</v>
      </c>
      <c r="B550" s="234" t="s">
        <v>4198</v>
      </c>
      <c r="C550" s="233">
        <v>46933.4</v>
      </c>
      <c r="D550" s="233">
        <v>3880.3</v>
      </c>
      <c r="E550" s="233">
        <v>1161.4</v>
      </c>
      <c r="F550" s="233">
        <v>0</v>
      </c>
    </row>
    <row r="551" spans="1:6" ht="22.5" customHeight="1">
      <c r="A551" s="235" t="s">
        <v>4197</v>
      </c>
      <c r="B551" s="234" t="s">
        <v>4196</v>
      </c>
      <c r="C551" s="233">
        <v>11453.6</v>
      </c>
      <c r="D551" s="233">
        <v>722.5</v>
      </c>
      <c r="E551" s="233">
        <v>0</v>
      </c>
      <c r="F551" s="233">
        <v>7251.1</v>
      </c>
    </row>
    <row r="552" spans="1:6" ht="22.5" customHeight="1">
      <c r="A552" s="235">
        <v>10510000000</v>
      </c>
      <c r="B552" s="234" t="s">
        <v>4195</v>
      </c>
      <c r="C552" s="233">
        <v>67563.6</v>
      </c>
      <c r="D552" s="233">
        <v>5019.1</v>
      </c>
      <c r="E552" s="233">
        <v>1944.7</v>
      </c>
      <c r="F552" s="233">
        <v>0</v>
      </c>
    </row>
    <row r="553" spans="1:6" s="243" customFormat="1" ht="22.5" customHeight="1">
      <c r="A553" s="235">
        <v>10511000000</v>
      </c>
      <c r="B553" s="234" t="s">
        <v>4194</v>
      </c>
      <c r="C553" s="233">
        <v>47984</v>
      </c>
      <c r="D553" s="233">
        <v>3699.1</v>
      </c>
      <c r="E553" s="233">
        <v>6983.1</v>
      </c>
      <c r="F553" s="233">
        <v>0</v>
      </c>
    </row>
    <row r="554" spans="1:6" ht="22.5" customHeight="1">
      <c r="A554" s="235">
        <v>10512000000</v>
      </c>
      <c r="B554" s="234" t="s">
        <v>4193</v>
      </c>
      <c r="C554" s="233">
        <v>18456.3</v>
      </c>
      <c r="D554" s="233">
        <v>1224.8</v>
      </c>
      <c r="E554" s="233">
        <v>0</v>
      </c>
      <c r="F554" s="233">
        <v>13645.1</v>
      </c>
    </row>
    <row r="555" spans="1:6" s="242" customFormat="1" ht="22.5" customHeight="1">
      <c r="A555" s="235">
        <v>10513000000</v>
      </c>
      <c r="B555" s="234" t="s">
        <v>4192</v>
      </c>
      <c r="C555" s="233">
        <v>31475.1</v>
      </c>
      <c r="D555" s="233">
        <v>2572.3</v>
      </c>
      <c r="E555" s="233">
        <v>0</v>
      </c>
      <c r="F555" s="233">
        <v>48430.2</v>
      </c>
    </row>
    <row r="556" spans="1:6" s="242" customFormat="1" ht="22.5" customHeight="1">
      <c r="A556" s="237">
        <v>10514000000</v>
      </c>
      <c r="B556" s="236" t="s">
        <v>4191</v>
      </c>
      <c r="C556" s="233">
        <v>37974.3</v>
      </c>
      <c r="D556" s="233">
        <v>4143.8</v>
      </c>
      <c r="E556" s="233">
        <v>0</v>
      </c>
      <c r="F556" s="233">
        <v>0</v>
      </c>
    </row>
    <row r="557" spans="1:6" s="242" customFormat="1" ht="22.5" customHeight="1">
      <c r="A557" s="237">
        <v>10515000000</v>
      </c>
      <c r="B557" s="236" t="s">
        <v>4190</v>
      </c>
      <c r="C557" s="233">
        <v>94435.7</v>
      </c>
      <c r="D557" s="233">
        <v>7819.4</v>
      </c>
      <c r="E557" s="233">
        <v>8953.8</v>
      </c>
      <c r="F557" s="233">
        <v>0</v>
      </c>
    </row>
    <row r="558" spans="1:6" s="242" customFormat="1" ht="22.5" customHeight="1">
      <c r="A558" s="237">
        <v>10516000000</v>
      </c>
      <c r="B558" s="236" t="s">
        <v>4189</v>
      </c>
      <c r="C558" s="233">
        <v>14626.5</v>
      </c>
      <c r="D558" s="233">
        <v>1989.3</v>
      </c>
      <c r="E558" s="233">
        <v>1433.4</v>
      </c>
      <c r="F558" s="233">
        <v>0</v>
      </c>
    </row>
    <row r="559" spans="1:6" s="242" customFormat="1" ht="22.5" customHeight="1">
      <c r="A559" s="237">
        <v>10517000000</v>
      </c>
      <c r="B559" s="236" t="s">
        <v>4188</v>
      </c>
      <c r="C559" s="233">
        <v>68648.6</v>
      </c>
      <c r="D559" s="233">
        <v>6603.6</v>
      </c>
      <c r="E559" s="233">
        <v>0</v>
      </c>
      <c r="F559" s="233">
        <v>41242.3</v>
      </c>
    </row>
    <row r="560" spans="1:6" s="242" customFormat="1" ht="22.5" customHeight="1">
      <c r="A560" s="237">
        <v>10518000000</v>
      </c>
      <c r="B560" s="236" t="s">
        <v>4187</v>
      </c>
      <c r="C560" s="233">
        <v>36101</v>
      </c>
      <c r="D560" s="233">
        <v>3574.9</v>
      </c>
      <c r="E560" s="233">
        <v>2576.7</v>
      </c>
      <c r="F560" s="233">
        <v>0</v>
      </c>
    </row>
    <row r="561" spans="1:6" ht="22.5" customHeight="1">
      <c r="A561" s="235" t="s">
        <v>2488</v>
      </c>
      <c r="B561" s="234" t="s">
        <v>2487</v>
      </c>
      <c r="C561" s="233">
        <v>193847.6</v>
      </c>
      <c r="D561" s="233">
        <v>191713.4</v>
      </c>
      <c r="E561" s="233">
        <v>61212.6</v>
      </c>
      <c r="F561" s="233">
        <v>0</v>
      </c>
    </row>
    <row r="562" spans="1:6" ht="22.5" customHeight="1">
      <c r="A562" s="235" t="s">
        <v>4186</v>
      </c>
      <c r="B562" s="234" t="s">
        <v>4185</v>
      </c>
      <c r="C562" s="233">
        <v>333630.5</v>
      </c>
      <c r="D562" s="233">
        <v>46604.5</v>
      </c>
      <c r="E562" s="233">
        <v>0</v>
      </c>
      <c r="F562" s="233">
        <v>90182.2</v>
      </c>
    </row>
    <row r="563" spans="1:6" ht="22.5" customHeight="1">
      <c r="A563" s="235" t="s">
        <v>4184</v>
      </c>
      <c r="B563" s="234" t="s">
        <v>4183</v>
      </c>
      <c r="C563" s="233">
        <v>43173.4</v>
      </c>
      <c r="D563" s="233">
        <v>5580.4</v>
      </c>
      <c r="E563" s="233">
        <v>0</v>
      </c>
      <c r="F563" s="233">
        <v>32540.5</v>
      </c>
    </row>
    <row r="564" spans="1:6" ht="22.5" customHeight="1">
      <c r="A564" s="235" t="s">
        <v>4182</v>
      </c>
      <c r="B564" s="234" t="s">
        <v>4181</v>
      </c>
      <c r="C564" s="233">
        <v>118050.6</v>
      </c>
      <c r="D564" s="233">
        <v>17935.6</v>
      </c>
      <c r="E564" s="233">
        <v>61093.8</v>
      </c>
      <c r="F564" s="233">
        <v>0</v>
      </c>
    </row>
    <row r="565" spans="1:6" ht="22.5" customHeight="1">
      <c r="A565" s="235" t="s">
        <v>4180</v>
      </c>
      <c r="B565" s="234" t="s">
        <v>4179</v>
      </c>
      <c r="C565" s="233">
        <v>61935.2</v>
      </c>
      <c r="D565" s="233">
        <v>10749.9</v>
      </c>
      <c r="E565" s="233">
        <v>20794.4</v>
      </c>
      <c r="F565" s="233">
        <v>0</v>
      </c>
    </row>
    <row r="566" spans="1:6" ht="22.5" customHeight="1">
      <c r="A566" s="235" t="s">
        <v>4178</v>
      </c>
      <c r="B566" s="234" t="s">
        <v>4177</v>
      </c>
      <c r="C566" s="233">
        <v>40199.2</v>
      </c>
      <c r="D566" s="233">
        <v>2452.4</v>
      </c>
      <c r="E566" s="233">
        <v>7237.8</v>
      </c>
      <c r="F566" s="233">
        <v>0</v>
      </c>
    </row>
    <row r="567" spans="1:6" ht="22.5" customHeight="1">
      <c r="A567" s="235" t="s">
        <v>4176</v>
      </c>
      <c r="B567" s="234" t="s">
        <v>4175</v>
      </c>
      <c r="C567" s="233">
        <v>27187.1</v>
      </c>
      <c r="D567" s="233">
        <v>2275.9</v>
      </c>
      <c r="E567" s="233">
        <v>5435.1</v>
      </c>
      <c r="F567" s="233">
        <v>0</v>
      </c>
    </row>
    <row r="568" spans="1:6" ht="22.5" customHeight="1">
      <c r="A568" s="235" t="s">
        <v>4174</v>
      </c>
      <c r="B568" s="234" t="s">
        <v>4173</v>
      </c>
      <c r="C568" s="233">
        <v>64434.8</v>
      </c>
      <c r="D568" s="233">
        <v>6808.6</v>
      </c>
      <c r="E568" s="233">
        <v>23127.5</v>
      </c>
      <c r="F568" s="233">
        <v>0</v>
      </c>
    </row>
    <row r="569" spans="1:6" ht="22.5" customHeight="1">
      <c r="A569" s="235" t="s">
        <v>4172</v>
      </c>
      <c r="B569" s="234" t="s">
        <v>4171</v>
      </c>
      <c r="C569" s="233">
        <v>60717.2</v>
      </c>
      <c r="D569" s="233">
        <v>5591.4</v>
      </c>
      <c r="E569" s="233">
        <v>0</v>
      </c>
      <c r="F569" s="233">
        <v>0</v>
      </c>
    </row>
    <row r="570" spans="1:6" ht="22.5" customHeight="1">
      <c r="A570" s="235" t="s">
        <v>4170</v>
      </c>
      <c r="B570" s="234" t="s">
        <v>4169</v>
      </c>
      <c r="C570" s="233">
        <v>34210.5</v>
      </c>
      <c r="D570" s="233">
        <v>1695.9</v>
      </c>
      <c r="E570" s="233">
        <v>2497.9</v>
      </c>
      <c r="F570" s="233">
        <v>0</v>
      </c>
    </row>
    <row r="571" spans="1:6" ht="22.5" customHeight="1">
      <c r="A571" s="235" t="s">
        <v>4168</v>
      </c>
      <c r="B571" s="234" t="s">
        <v>4167</v>
      </c>
      <c r="C571" s="233">
        <v>69198.5</v>
      </c>
      <c r="D571" s="233">
        <v>6047.5</v>
      </c>
      <c r="E571" s="233">
        <v>3538.3</v>
      </c>
      <c r="F571" s="233">
        <v>0</v>
      </c>
    </row>
    <row r="572" spans="1:6" ht="22.5" customHeight="1">
      <c r="A572" s="235" t="s">
        <v>4166</v>
      </c>
      <c r="B572" s="234" t="s">
        <v>4165</v>
      </c>
      <c r="C572" s="233">
        <v>46993.3</v>
      </c>
      <c r="D572" s="233">
        <v>2875.6</v>
      </c>
      <c r="E572" s="233">
        <v>0</v>
      </c>
      <c r="F572" s="233">
        <v>0</v>
      </c>
    </row>
    <row r="573" spans="1:6" ht="22.5" customHeight="1">
      <c r="A573" s="235" t="s">
        <v>4164</v>
      </c>
      <c r="B573" s="234" t="s">
        <v>4163</v>
      </c>
      <c r="C573" s="233">
        <v>49033.4</v>
      </c>
      <c r="D573" s="233">
        <v>3467.3</v>
      </c>
      <c r="E573" s="233">
        <v>1658.5</v>
      </c>
      <c r="F573" s="233">
        <v>0</v>
      </c>
    </row>
    <row r="574" spans="1:6" s="243" customFormat="1" ht="22.5" customHeight="1">
      <c r="A574" s="235" t="s">
        <v>4162</v>
      </c>
      <c r="B574" s="234" t="s">
        <v>4161</v>
      </c>
      <c r="C574" s="233">
        <v>26460.1</v>
      </c>
      <c r="D574" s="233">
        <v>1639.5</v>
      </c>
      <c r="E574" s="233">
        <v>3166.2</v>
      </c>
      <c r="F574" s="233">
        <v>0</v>
      </c>
    </row>
    <row r="575" spans="1:6" s="243" customFormat="1" ht="22.5" customHeight="1">
      <c r="A575" s="235" t="s">
        <v>4160</v>
      </c>
      <c r="B575" s="234" t="s">
        <v>4159</v>
      </c>
      <c r="C575" s="233">
        <v>49502.5</v>
      </c>
      <c r="D575" s="233">
        <v>3098.6</v>
      </c>
      <c r="E575" s="233">
        <v>4167.8</v>
      </c>
      <c r="F575" s="233">
        <v>0</v>
      </c>
    </row>
    <row r="576" spans="1:6" ht="22.5" customHeight="1">
      <c r="A576" s="235" t="s">
        <v>4158</v>
      </c>
      <c r="B576" s="234" t="s">
        <v>4157</v>
      </c>
      <c r="C576" s="233">
        <v>36288.9</v>
      </c>
      <c r="D576" s="233">
        <v>2773.3</v>
      </c>
      <c r="E576" s="233">
        <v>0</v>
      </c>
      <c r="F576" s="233">
        <v>0</v>
      </c>
    </row>
    <row r="577" spans="1:6" ht="22.5" customHeight="1">
      <c r="A577" s="235" t="s">
        <v>4156</v>
      </c>
      <c r="B577" s="234" t="s">
        <v>4155</v>
      </c>
      <c r="C577" s="233">
        <v>59924.6</v>
      </c>
      <c r="D577" s="233">
        <v>4407.5</v>
      </c>
      <c r="E577" s="233">
        <v>3912.8</v>
      </c>
      <c r="F577" s="233">
        <v>0</v>
      </c>
    </row>
    <row r="578" spans="1:6" ht="22.5" customHeight="1">
      <c r="A578" s="235" t="s">
        <v>4154</v>
      </c>
      <c r="B578" s="234" t="s">
        <v>4153</v>
      </c>
      <c r="C578" s="233">
        <v>58027.9</v>
      </c>
      <c r="D578" s="233">
        <v>5102.2</v>
      </c>
      <c r="E578" s="233">
        <v>0</v>
      </c>
      <c r="F578" s="233">
        <v>0</v>
      </c>
    </row>
    <row r="579" spans="1:6" ht="22.5" customHeight="1">
      <c r="A579" s="235" t="s">
        <v>4152</v>
      </c>
      <c r="B579" s="234" t="s">
        <v>4151</v>
      </c>
      <c r="C579" s="233">
        <v>48044.3</v>
      </c>
      <c r="D579" s="233">
        <v>3416.1</v>
      </c>
      <c r="E579" s="233">
        <v>0</v>
      </c>
      <c r="F579" s="233">
        <v>0</v>
      </c>
    </row>
    <row r="580" spans="1:6" s="243" customFormat="1" ht="22.5" customHeight="1">
      <c r="A580" s="235" t="s">
        <v>4150</v>
      </c>
      <c r="B580" s="234" t="s">
        <v>4149</v>
      </c>
      <c r="C580" s="233">
        <v>65998.2</v>
      </c>
      <c r="D580" s="233">
        <v>4942.4</v>
      </c>
      <c r="E580" s="233">
        <v>0</v>
      </c>
      <c r="F580" s="233">
        <v>0</v>
      </c>
    </row>
    <row r="581" spans="1:6" ht="22.5" customHeight="1">
      <c r="A581" s="235" t="s">
        <v>4148</v>
      </c>
      <c r="B581" s="234" t="s">
        <v>4147</v>
      </c>
      <c r="C581" s="233">
        <v>33573.4</v>
      </c>
      <c r="D581" s="233">
        <v>2377.5</v>
      </c>
      <c r="E581" s="233">
        <v>0</v>
      </c>
      <c r="F581" s="233">
        <v>169.9</v>
      </c>
    </row>
    <row r="582" spans="1:6" ht="22.5" customHeight="1">
      <c r="A582" s="235" t="s">
        <v>4146</v>
      </c>
      <c r="B582" s="234" t="s">
        <v>4145</v>
      </c>
      <c r="C582" s="233">
        <v>42084</v>
      </c>
      <c r="D582" s="233">
        <v>3213.5</v>
      </c>
      <c r="E582" s="233">
        <v>5678.3</v>
      </c>
      <c r="F582" s="233">
        <v>0</v>
      </c>
    </row>
    <row r="583" spans="1:6" ht="22.5" customHeight="1">
      <c r="A583" s="235" t="s">
        <v>4144</v>
      </c>
      <c r="B583" s="234" t="s">
        <v>4143</v>
      </c>
      <c r="C583" s="233">
        <v>35083</v>
      </c>
      <c r="D583" s="233">
        <v>2874.3</v>
      </c>
      <c r="E583" s="233">
        <v>0</v>
      </c>
      <c r="F583" s="233">
        <v>0</v>
      </c>
    </row>
    <row r="584" spans="1:6" ht="22.5" customHeight="1">
      <c r="A584" s="235" t="s">
        <v>4142</v>
      </c>
      <c r="B584" s="234" t="s">
        <v>4141</v>
      </c>
      <c r="C584" s="233">
        <v>31396.2</v>
      </c>
      <c r="D584" s="233">
        <v>1636.1</v>
      </c>
      <c r="E584" s="233">
        <v>0</v>
      </c>
      <c r="F584" s="233">
        <v>2691.9</v>
      </c>
    </row>
    <row r="585" spans="1:6" ht="22.5" customHeight="1">
      <c r="A585" s="235" t="s">
        <v>4140</v>
      </c>
      <c r="B585" s="234" t="s">
        <v>4139</v>
      </c>
      <c r="C585" s="233">
        <v>55840.5</v>
      </c>
      <c r="D585" s="233">
        <v>4078.4</v>
      </c>
      <c r="E585" s="233">
        <v>14874.4</v>
      </c>
      <c r="F585" s="233">
        <v>0</v>
      </c>
    </row>
    <row r="586" spans="1:6" ht="22.5" customHeight="1">
      <c r="A586" s="235" t="s">
        <v>4138</v>
      </c>
      <c r="B586" s="234" t="s">
        <v>4137</v>
      </c>
      <c r="C586" s="233">
        <v>34786</v>
      </c>
      <c r="D586" s="233">
        <v>2305.2</v>
      </c>
      <c r="E586" s="233">
        <v>0</v>
      </c>
      <c r="F586" s="233">
        <v>0</v>
      </c>
    </row>
    <row r="587" spans="1:6" ht="22.5" customHeight="1">
      <c r="A587" s="235" t="s">
        <v>4136</v>
      </c>
      <c r="B587" s="234" t="s">
        <v>4135</v>
      </c>
      <c r="C587" s="233">
        <v>22223.3</v>
      </c>
      <c r="D587" s="233">
        <v>2095.6</v>
      </c>
      <c r="E587" s="233">
        <v>4267</v>
      </c>
      <c r="F587" s="233">
        <v>0</v>
      </c>
    </row>
    <row r="588" spans="1:6" ht="22.5" customHeight="1">
      <c r="A588" s="235" t="s">
        <v>4134</v>
      </c>
      <c r="B588" s="234" t="s">
        <v>4133</v>
      </c>
      <c r="C588" s="233">
        <v>24382.6</v>
      </c>
      <c r="D588" s="233">
        <v>2424.6</v>
      </c>
      <c r="E588" s="233">
        <v>2373.4</v>
      </c>
      <c r="F588" s="233">
        <v>0</v>
      </c>
    </row>
    <row r="589" spans="1:6" ht="22.5" customHeight="1">
      <c r="A589" s="235" t="s">
        <v>4132</v>
      </c>
      <c r="B589" s="234" t="s">
        <v>4131</v>
      </c>
      <c r="C589" s="233">
        <v>36337.5</v>
      </c>
      <c r="D589" s="233">
        <v>3467.5</v>
      </c>
      <c r="E589" s="233">
        <v>0</v>
      </c>
      <c r="F589" s="233">
        <v>0</v>
      </c>
    </row>
    <row r="590" spans="1:6" ht="31.5">
      <c r="A590" s="235" t="s">
        <v>4130</v>
      </c>
      <c r="B590" s="234" t="s">
        <v>4129</v>
      </c>
      <c r="C590" s="233">
        <v>7991.6</v>
      </c>
      <c r="D590" s="233">
        <v>572.2</v>
      </c>
      <c r="E590" s="233">
        <v>2374.2</v>
      </c>
      <c r="F590" s="233">
        <v>0</v>
      </c>
    </row>
    <row r="591" spans="1:6" ht="22.5" customHeight="1">
      <c r="A591" s="235" t="s">
        <v>4128</v>
      </c>
      <c r="B591" s="234" t="s">
        <v>2828</v>
      </c>
      <c r="C591" s="233">
        <v>13154.6</v>
      </c>
      <c r="D591" s="233">
        <v>1098.1</v>
      </c>
      <c r="E591" s="233">
        <v>0</v>
      </c>
      <c r="F591" s="233">
        <v>2335.3</v>
      </c>
    </row>
    <row r="592" spans="1:6" ht="22.5" customHeight="1">
      <c r="A592" s="235" t="s">
        <v>4127</v>
      </c>
      <c r="B592" s="234" t="s">
        <v>4126</v>
      </c>
      <c r="C592" s="233">
        <v>4659.7</v>
      </c>
      <c r="D592" s="233">
        <v>312.4</v>
      </c>
      <c r="E592" s="233">
        <v>0</v>
      </c>
      <c r="F592" s="233">
        <v>1508</v>
      </c>
    </row>
    <row r="593" spans="1:6" ht="31.5">
      <c r="A593" s="235" t="s">
        <v>4125</v>
      </c>
      <c r="B593" s="234" t="s">
        <v>4124</v>
      </c>
      <c r="C593" s="233">
        <v>7762</v>
      </c>
      <c r="D593" s="233">
        <v>643.2</v>
      </c>
      <c r="E593" s="233">
        <v>1502.9</v>
      </c>
      <c r="F593" s="233">
        <v>0</v>
      </c>
    </row>
    <row r="594" spans="1:6" ht="22.5" customHeight="1">
      <c r="A594" s="235" t="s">
        <v>4123</v>
      </c>
      <c r="B594" s="234" t="s">
        <v>4122</v>
      </c>
      <c r="C594" s="233">
        <v>11273.6</v>
      </c>
      <c r="D594" s="233">
        <v>731.4</v>
      </c>
      <c r="E594" s="233">
        <v>0</v>
      </c>
      <c r="F594" s="233">
        <v>0</v>
      </c>
    </row>
    <row r="595" spans="1:6" ht="22.5" customHeight="1">
      <c r="A595" s="235" t="s">
        <v>4121</v>
      </c>
      <c r="B595" s="234" t="s">
        <v>4120</v>
      </c>
      <c r="C595" s="233">
        <v>8398.5</v>
      </c>
      <c r="D595" s="233">
        <v>583</v>
      </c>
      <c r="E595" s="233">
        <v>0</v>
      </c>
      <c r="F595" s="233">
        <v>58.8</v>
      </c>
    </row>
    <row r="596" spans="1:6" ht="22.5" customHeight="1">
      <c r="A596" s="235" t="s">
        <v>4119</v>
      </c>
      <c r="B596" s="234" t="s">
        <v>4118</v>
      </c>
      <c r="C596" s="233">
        <v>12045.5</v>
      </c>
      <c r="D596" s="233">
        <v>929.8</v>
      </c>
      <c r="E596" s="233">
        <v>0</v>
      </c>
      <c r="F596" s="233">
        <v>9989.4</v>
      </c>
    </row>
    <row r="597" spans="1:6" ht="22.5" customHeight="1">
      <c r="A597" s="235" t="s">
        <v>4117</v>
      </c>
      <c r="B597" s="234" t="s">
        <v>4116</v>
      </c>
      <c r="C597" s="233">
        <v>14128.9</v>
      </c>
      <c r="D597" s="233">
        <v>1058.1</v>
      </c>
      <c r="E597" s="233">
        <v>0</v>
      </c>
      <c r="F597" s="233">
        <v>830.1</v>
      </c>
    </row>
    <row r="598" spans="1:6" ht="22.5" customHeight="1">
      <c r="A598" s="235" t="s">
        <v>4115</v>
      </c>
      <c r="B598" s="234" t="s">
        <v>4114</v>
      </c>
      <c r="C598" s="233">
        <v>15987.1</v>
      </c>
      <c r="D598" s="233">
        <v>1874.3</v>
      </c>
      <c r="E598" s="233">
        <v>0</v>
      </c>
      <c r="F598" s="233">
        <v>147.9</v>
      </c>
    </row>
    <row r="599" spans="1:6" ht="22.5" customHeight="1">
      <c r="A599" s="235" t="s">
        <v>4113</v>
      </c>
      <c r="B599" s="234" t="s">
        <v>4112</v>
      </c>
      <c r="C599" s="233">
        <v>20733.9</v>
      </c>
      <c r="D599" s="233">
        <v>1880.1</v>
      </c>
      <c r="E599" s="233">
        <v>0</v>
      </c>
      <c r="F599" s="233">
        <v>10010.6</v>
      </c>
    </row>
    <row r="600" spans="1:6" ht="22.5" customHeight="1">
      <c r="A600" s="235" t="s">
        <v>4111</v>
      </c>
      <c r="B600" s="234" t="s">
        <v>4110</v>
      </c>
      <c r="C600" s="233">
        <v>21718.9</v>
      </c>
      <c r="D600" s="233">
        <v>1039</v>
      </c>
      <c r="E600" s="233">
        <v>1342.6</v>
      </c>
      <c r="F600" s="233">
        <v>0</v>
      </c>
    </row>
    <row r="601" spans="1:6" ht="22.5" customHeight="1">
      <c r="A601" s="235" t="s">
        <v>4109</v>
      </c>
      <c r="B601" s="234" t="s">
        <v>4108</v>
      </c>
      <c r="C601" s="233">
        <v>14251.5</v>
      </c>
      <c r="D601" s="233">
        <v>1637.3</v>
      </c>
      <c r="E601" s="233">
        <v>2857.1</v>
      </c>
      <c r="F601" s="233">
        <v>0</v>
      </c>
    </row>
    <row r="602" spans="1:6" ht="22.5" customHeight="1">
      <c r="A602" s="235" t="s">
        <v>4107</v>
      </c>
      <c r="B602" s="234" t="s">
        <v>4106</v>
      </c>
      <c r="C602" s="233">
        <v>28434.4</v>
      </c>
      <c r="D602" s="233">
        <v>2088.3</v>
      </c>
      <c r="E602" s="233">
        <v>0</v>
      </c>
      <c r="F602" s="233">
        <v>0</v>
      </c>
    </row>
    <row r="603" spans="1:6" ht="22.5" customHeight="1">
      <c r="A603" s="235" t="s">
        <v>4105</v>
      </c>
      <c r="B603" s="234" t="s">
        <v>4104</v>
      </c>
      <c r="C603" s="233">
        <v>9861.1</v>
      </c>
      <c r="D603" s="233">
        <v>1326.4</v>
      </c>
      <c r="E603" s="233">
        <v>0</v>
      </c>
      <c r="F603" s="233">
        <v>483.4</v>
      </c>
    </row>
    <row r="604" spans="1:6" ht="22.5" customHeight="1">
      <c r="A604" s="235" t="s">
        <v>4103</v>
      </c>
      <c r="B604" s="234" t="s">
        <v>4102</v>
      </c>
      <c r="C604" s="233">
        <v>5914</v>
      </c>
      <c r="D604" s="233">
        <v>347.9</v>
      </c>
      <c r="E604" s="233">
        <v>0</v>
      </c>
      <c r="F604" s="233">
        <v>7128.3</v>
      </c>
    </row>
    <row r="605" spans="1:6" ht="22.5" customHeight="1">
      <c r="A605" s="235" t="s">
        <v>4101</v>
      </c>
      <c r="B605" s="234" t="s">
        <v>4100</v>
      </c>
      <c r="C605" s="233">
        <v>9232.4</v>
      </c>
      <c r="D605" s="233">
        <v>687.6</v>
      </c>
      <c r="E605" s="233">
        <v>0</v>
      </c>
      <c r="F605" s="233">
        <v>0</v>
      </c>
    </row>
    <row r="606" spans="1:6" ht="22.5" customHeight="1">
      <c r="A606" s="235" t="s">
        <v>4099</v>
      </c>
      <c r="B606" s="234" t="s">
        <v>4098</v>
      </c>
      <c r="C606" s="233">
        <v>3129.7</v>
      </c>
      <c r="D606" s="233">
        <v>327.6</v>
      </c>
      <c r="E606" s="233">
        <v>0</v>
      </c>
      <c r="F606" s="233">
        <v>0</v>
      </c>
    </row>
    <row r="607" spans="1:6" ht="22.5" customHeight="1">
      <c r="A607" s="235" t="s">
        <v>4097</v>
      </c>
      <c r="B607" s="234" t="s">
        <v>4096</v>
      </c>
      <c r="C607" s="233">
        <v>14498.4</v>
      </c>
      <c r="D607" s="233">
        <v>1407.6</v>
      </c>
      <c r="E607" s="233">
        <v>0</v>
      </c>
      <c r="F607" s="233">
        <v>9895.8</v>
      </c>
    </row>
    <row r="608" spans="1:6" ht="22.5" customHeight="1">
      <c r="A608" s="235" t="s">
        <v>2486</v>
      </c>
      <c r="B608" s="234" t="s">
        <v>2485</v>
      </c>
      <c r="C608" s="233">
        <v>120276.7</v>
      </c>
      <c r="D608" s="233">
        <v>134610.20000000004</v>
      </c>
      <c r="E608" s="233">
        <v>175082.4</v>
      </c>
      <c r="F608" s="233">
        <v>0</v>
      </c>
    </row>
    <row r="609" spans="1:6" ht="22.5" customHeight="1">
      <c r="A609" s="235" t="s">
        <v>4095</v>
      </c>
      <c r="B609" s="234" t="s">
        <v>4094</v>
      </c>
      <c r="C609" s="233">
        <v>115290.8</v>
      </c>
      <c r="D609" s="233">
        <v>22205.4</v>
      </c>
      <c r="E609" s="233">
        <v>82003.4</v>
      </c>
      <c r="F609" s="233">
        <v>0</v>
      </c>
    </row>
    <row r="610" spans="1:6" ht="22.5" customHeight="1">
      <c r="A610" s="235" t="s">
        <v>4093</v>
      </c>
      <c r="B610" s="234" t="s">
        <v>4092</v>
      </c>
      <c r="C610" s="233">
        <v>58124.8</v>
      </c>
      <c r="D610" s="233">
        <v>11593.1</v>
      </c>
      <c r="E610" s="233">
        <v>20182.2</v>
      </c>
      <c r="F610" s="233">
        <v>0</v>
      </c>
    </row>
    <row r="611" spans="1:6" ht="22.5" customHeight="1">
      <c r="A611" s="235" t="s">
        <v>4091</v>
      </c>
      <c r="B611" s="234" t="s">
        <v>4090</v>
      </c>
      <c r="C611" s="233">
        <v>134381.9</v>
      </c>
      <c r="D611" s="233">
        <v>23059.9</v>
      </c>
      <c r="E611" s="233">
        <v>0</v>
      </c>
      <c r="F611" s="233">
        <v>21343.3</v>
      </c>
    </row>
    <row r="612" spans="1:6" ht="22.5" customHeight="1">
      <c r="A612" s="235" t="s">
        <v>4089</v>
      </c>
      <c r="B612" s="234" t="s">
        <v>4088</v>
      </c>
      <c r="C612" s="233">
        <v>6581.8</v>
      </c>
      <c r="D612" s="233">
        <v>467.3</v>
      </c>
      <c r="E612" s="233">
        <v>2003.9</v>
      </c>
      <c r="F612" s="233">
        <v>0</v>
      </c>
    </row>
    <row r="613" spans="1:6" ht="22.5" customHeight="1">
      <c r="A613" s="235" t="s">
        <v>4087</v>
      </c>
      <c r="B613" s="234" t="s">
        <v>4086</v>
      </c>
      <c r="C613" s="233">
        <v>55383.5</v>
      </c>
      <c r="D613" s="233">
        <v>5931.1</v>
      </c>
      <c r="E613" s="233">
        <v>49347.8</v>
      </c>
      <c r="F613" s="233">
        <v>0</v>
      </c>
    </row>
    <row r="614" spans="1:6" ht="22.5" customHeight="1">
      <c r="A614" s="235" t="s">
        <v>4085</v>
      </c>
      <c r="B614" s="234" t="s">
        <v>4084</v>
      </c>
      <c r="C614" s="233">
        <v>6581.8</v>
      </c>
      <c r="D614" s="233">
        <v>617.9</v>
      </c>
      <c r="E614" s="233">
        <v>9339.3</v>
      </c>
      <c r="F614" s="233">
        <v>0</v>
      </c>
    </row>
    <row r="615" spans="1:6" ht="22.5" customHeight="1">
      <c r="A615" s="235" t="s">
        <v>4083</v>
      </c>
      <c r="B615" s="234" t="s">
        <v>4082</v>
      </c>
      <c r="C615" s="233">
        <v>30949.5</v>
      </c>
      <c r="D615" s="233">
        <v>2784.5</v>
      </c>
      <c r="E615" s="233">
        <v>39333.8</v>
      </c>
      <c r="F615" s="233">
        <v>0</v>
      </c>
    </row>
    <row r="616" spans="1:6" ht="22.5" customHeight="1">
      <c r="A616" s="235" t="s">
        <v>4081</v>
      </c>
      <c r="B616" s="234" t="s">
        <v>4080</v>
      </c>
      <c r="C616" s="233">
        <v>53371.1</v>
      </c>
      <c r="D616" s="233">
        <v>7596.8</v>
      </c>
      <c r="E616" s="233">
        <v>46649.3</v>
      </c>
      <c r="F616" s="233">
        <v>0</v>
      </c>
    </row>
    <row r="617" spans="1:6" ht="22.5" customHeight="1">
      <c r="A617" s="235" t="s">
        <v>4079</v>
      </c>
      <c r="B617" s="234" t="s">
        <v>4078</v>
      </c>
      <c r="C617" s="233">
        <v>47831.8</v>
      </c>
      <c r="D617" s="233">
        <v>3719.4</v>
      </c>
      <c r="E617" s="233">
        <v>22490.7</v>
      </c>
      <c r="F617" s="233">
        <v>0</v>
      </c>
    </row>
    <row r="618" spans="1:6" ht="22.5" customHeight="1">
      <c r="A618" s="235" t="s">
        <v>4077</v>
      </c>
      <c r="B618" s="234" t="s">
        <v>4076</v>
      </c>
      <c r="C618" s="233">
        <v>90449.7</v>
      </c>
      <c r="D618" s="233">
        <v>14151.9</v>
      </c>
      <c r="E618" s="233">
        <v>27708.4</v>
      </c>
      <c r="F618" s="233">
        <v>0</v>
      </c>
    </row>
    <row r="619" spans="1:6" ht="22.5" customHeight="1">
      <c r="A619" s="235" t="s">
        <v>4075</v>
      </c>
      <c r="B619" s="234" t="s">
        <v>4074</v>
      </c>
      <c r="C619" s="233">
        <v>58617.9</v>
      </c>
      <c r="D619" s="233">
        <v>5657.8</v>
      </c>
      <c r="E619" s="233">
        <v>14592.7</v>
      </c>
      <c r="F619" s="233">
        <v>0</v>
      </c>
    </row>
    <row r="620" spans="1:6" ht="22.5" customHeight="1">
      <c r="A620" s="235" t="s">
        <v>4073</v>
      </c>
      <c r="B620" s="234" t="s">
        <v>4072</v>
      </c>
      <c r="C620" s="233">
        <v>58940.7</v>
      </c>
      <c r="D620" s="233">
        <v>8096</v>
      </c>
      <c r="E620" s="233">
        <v>68392.5</v>
      </c>
      <c r="F620" s="233">
        <v>0</v>
      </c>
    </row>
    <row r="621" spans="1:6" ht="22.5" customHeight="1">
      <c r="A621" s="235" t="s">
        <v>4071</v>
      </c>
      <c r="B621" s="234" t="s">
        <v>4070</v>
      </c>
      <c r="C621" s="233">
        <v>57424.2</v>
      </c>
      <c r="D621" s="233">
        <v>4569.3</v>
      </c>
      <c r="E621" s="233">
        <v>12484.9</v>
      </c>
      <c r="F621" s="233">
        <v>0</v>
      </c>
    </row>
    <row r="622" spans="1:6" ht="22.5" customHeight="1">
      <c r="A622" s="235" t="s">
        <v>4069</v>
      </c>
      <c r="B622" s="234" t="s">
        <v>4068</v>
      </c>
      <c r="C622" s="233">
        <v>5507.4</v>
      </c>
      <c r="D622" s="233">
        <v>521.7</v>
      </c>
      <c r="E622" s="233">
        <v>3541.5</v>
      </c>
      <c r="F622" s="233">
        <v>0</v>
      </c>
    </row>
    <row r="623" spans="1:6" ht="22.5" customHeight="1">
      <c r="A623" s="235" t="s">
        <v>4067</v>
      </c>
      <c r="B623" s="234" t="s">
        <v>4066</v>
      </c>
      <c r="C623" s="233">
        <v>29940.8</v>
      </c>
      <c r="D623" s="233">
        <v>2452.3</v>
      </c>
      <c r="E623" s="233">
        <v>9621.6</v>
      </c>
      <c r="F623" s="233">
        <v>0</v>
      </c>
    </row>
    <row r="624" spans="1:6" ht="22.5" customHeight="1">
      <c r="A624" s="235" t="s">
        <v>4065</v>
      </c>
      <c r="B624" s="234" t="s">
        <v>4064</v>
      </c>
      <c r="C624" s="233">
        <v>21700.9</v>
      </c>
      <c r="D624" s="233">
        <v>2444.3</v>
      </c>
      <c r="E624" s="233">
        <v>9905.1</v>
      </c>
      <c r="F624" s="233">
        <v>0</v>
      </c>
    </row>
    <row r="625" spans="1:6" ht="22.5" customHeight="1">
      <c r="A625" s="235" t="s">
        <v>4063</v>
      </c>
      <c r="B625" s="234" t="s">
        <v>4062</v>
      </c>
      <c r="C625" s="233">
        <v>14298.6</v>
      </c>
      <c r="D625" s="233">
        <v>1182</v>
      </c>
      <c r="E625" s="233">
        <v>12665.9</v>
      </c>
      <c r="F625" s="233">
        <v>0</v>
      </c>
    </row>
    <row r="626" spans="1:6" ht="22.5" customHeight="1">
      <c r="A626" s="235" t="s">
        <v>4061</v>
      </c>
      <c r="B626" s="234" t="s">
        <v>4060</v>
      </c>
      <c r="C626" s="233">
        <v>31784.2</v>
      </c>
      <c r="D626" s="233">
        <v>2650.2</v>
      </c>
      <c r="E626" s="233">
        <v>0</v>
      </c>
      <c r="F626" s="233">
        <v>0</v>
      </c>
    </row>
    <row r="627" spans="1:6" ht="22.5" customHeight="1">
      <c r="A627" s="235" t="s">
        <v>4059</v>
      </c>
      <c r="B627" s="234" t="s">
        <v>4058</v>
      </c>
      <c r="C627" s="233">
        <v>52888.8</v>
      </c>
      <c r="D627" s="233">
        <v>4269.3</v>
      </c>
      <c r="E627" s="233">
        <v>74470.3</v>
      </c>
      <c r="F627" s="233">
        <v>0</v>
      </c>
    </row>
    <row r="628" spans="1:6" ht="22.5" customHeight="1">
      <c r="A628" s="235" t="s">
        <v>4057</v>
      </c>
      <c r="B628" s="234" t="s">
        <v>4056</v>
      </c>
      <c r="C628" s="233">
        <v>9039.8</v>
      </c>
      <c r="D628" s="233">
        <v>1240.5</v>
      </c>
      <c r="E628" s="233">
        <v>8895.1</v>
      </c>
      <c r="F628" s="233">
        <v>0</v>
      </c>
    </row>
    <row r="629" spans="1:6" ht="22.5" customHeight="1">
      <c r="A629" s="235" t="s">
        <v>4055</v>
      </c>
      <c r="B629" s="234" t="s">
        <v>4054</v>
      </c>
      <c r="C629" s="233">
        <v>4463.7</v>
      </c>
      <c r="D629" s="233">
        <v>270.6</v>
      </c>
      <c r="E629" s="233">
        <v>0</v>
      </c>
      <c r="F629" s="233">
        <v>0</v>
      </c>
    </row>
    <row r="630" spans="1:6" s="243" customFormat="1" ht="22.5" customHeight="1">
      <c r="A630" s="235" t="s">
        <v>4053</v>
      </c>
      <c r="B630" s="234" t="s">
        <v>4052</v>
      </c>
      <c r="C630" s="233">
        <v>7480.7</v>
      </c>
      <c r="D630" s="233">
        <v>578.9</v>
      </c>
      <c r="E630" s="233">
        <v>1111.7</v>
      </c>
      <c r="F630" s="233">
        <v>0</v>
      </c>
    </row>
    <row r="631" spans="1:6" s="242" customFormat="1" ht="31.5">
      <c r="A631" s="235">
        <v>12509000000</v>
      </c>
      <c r="B631" s="234" t="s">
        <v>4051</v>
      </c>
      <c r="C631" s="233">
        <v>6310.7</v>
      </c>
      <c r="D631" s="233">
        <v>482.7</v>
      </c>
      <c r="E631" s="233">
        <v>2899.4</v>
      </c>
      <c r="F631" s="233">
        <v>0</v>
      </c>
    </row>
    <row r="632" spans="1:6" ht="22.5" customHeight="1">
      <c r="A632" s="235">
        <v>12510000000</v>
      </c>
      <c r="B632" s="234" t="s">
        <v>4050</v>
      </c>
      <c r="C632" s="233">
        <v>9897.1</v>
      </c>
      <c r="D632" s="233">
        <v>807.9</v>
      </c>
      <c r="E632" s="233">
        <v>5466</v>
      </c>
      <c r="F632" s="233">
        <v>0</v>
      </c>
    </row>
    <row r="633" spans="1:6" ht="22.5" customHeight="1">
      <c r="A633" s="235">
        <v>12511000000</v>
      </c>
      <c r="B633" s="234" t="s">
        <v>4049</v>
      </c>
      <c r="C633" s="233">
        <v>26432.2</v>
      </c>
      <c r="D633" s="233">
        <v>2031</v>
      </c>
      <c r="E633" s="233">
        <v>37485.8</v>
      </c>
      <c r="F633" s="233">
        <v>0</v>
      </c>
    </row>
    <row r="634" spans="1:6" ht="31.5">
      <c r="A634" s="235">
        <v>12512000000</v>
      </c>
      <c r="B634" s="234" t="s">
        <v>4048</v>
      </c>
      <c r="C634" s="233">
        <v>3805.5</v>
      </c>
      <c r="D634" s="233">
        <v>374.2</v>
      </c>
      <c r="E634" s="233">
        <v>2512.6</v>
      </c>
      <c r="F634" s="233">
        <v>0</v>
      </c>
    </row>
    <row r="635" spans="1:6" ht="22.5" customHeight="1">
      <c r="A635" s="235">
        <v>12513000000</v>
      </c>
      <c r="B635" s="234" t="s">
        <v>4047</v>
      </c>
      <c r="C635" s="233">
        <v>5436.2</v>
      </c>
      <c r="D635" s="233">
        <v>435.7</v>
      </c>
      <c r="E635" s="233">
        <v>1421.6</v>
      </c>
      <c r="F635" s="233">
        <v>0</v>
      </c>
    </row>
    <row r="636" spans="1:6" ht="22.5" customHeight="1">
      <c r="A636" s="235">
        <v>12514000000</v>
      </c>
      <c r="B636" s="234" t="s">
        <v>4046</v>
      </c>
      <c r="C636" s="233">
        <v>3047.3</v>
      </c>
      <c r="D636" s="233">
        <v>248.8</v>
      </c>
      <c r="E636" s="233">
        <v>76.6</v>
      </c>
      <c r="F636" s="233">
        <v>0</v>
      </c>
    </row>
    <row r="637" spans="1:6" ht="22.5" customHeight="1">
      <c r="A637" s="235">
        <v>12515000000</v>
      </c>
      <c r="B637" s="234" t="s">
        <v>4045</v>
      </c>
      <c r="C637" s="233">
        <v>3220.2</v>
      </c>
      <c r="D637" s="233">
        <v>189</v>
      </c>
      <c r="E637" s="233">
        <v>0</v>
      </c>
      <c r="F637" s="233">
        <v>0</v>
      </c>
    </row>
    <row r="638" spans="1:6" ht="22.5" customHeight="1">
      <c r="A638" s="235">
        <v>12516000000</v>
      </c>
      <c r="B638" s="234" t="s">
        <v>4044</v>
      </c>
      <c r="C638" s="233">
        <v>3842.5</v>
      </c>
      <c r="D638" s="233">
        <v>363.9</v>
      </c>
      <c r="E638" s="233">
        <v>2725.5</v>
      </c>
      <c r="F638" s="233">
        <v>0</v>
      </c>
    </row>
    <row r="639" spans="1:6" ht="22.5" customHeight="1">
      <c r="A639" s="235">
        <v>12517000000</v>
      </c>
      <c r="B639" s="234" t="s">
        <v>4043</v>
      </c>
      <c r="C639" s="233">
        <v>8655.8</v>
      </c>
      <c r="D639" s="233">
        <v>634.3</v>
      </c>
      <c r="E639" s="233">
        <v>5235.7</v>
      </c>
      <c r="F639" s="233">
        <v>0</v>
      </c>
    </row>
    <row r="640" spans="1:6" ht="22.5" customHeight="1">
      <c r="A640" s="235" t="s">
        <v>2484</v>
      </c>
      <c r="B640" s="234" t="s">
        <v>4042</v>
      </c>
      <c r="C640" s="233">
        <v>397015.4</v>
      </c>
      <c r="D640" s="233">
        <v>494258.4000000001</v>
      </c>
      <c r="E640" s="233">
        <v>46399.6</v>
      </c>
      <c r="F640" s="233">
        <v>0</v>
      </c>
    </row>
    <row r="641" spans="1:6" ht="22.5" customHeight="1">
      <c r="A641" s="235" t="s">
        <v>4041</v>
      </c>
      <c r="B641" s="234" t="s">
        <v>4040</v>
      </c>
      <c r="C641" s="233">
        <v>1032719.6</v>
      </c>
      <c r="D641" s="233">
        <v>149287.5</v>
      </c>
      <c r="E641" s="233">
        <v>0</v>
      </c>
      <c r="F641" s="233">
        <v>591324.7</v>
      </c>
    </row>
    <row r="642" spans="1:6" ht="22.5" customHeight="1">
      <c r="A642" s="235" t="s">
        <v>4039</v>
      </c>
      <c r="B642" s="234" t="s">
        <v>4038</v>
      </c>
      <c r="C642" s="233">
        <v>55935.6</v>
      </c>
      <c r="D642" s="233">
        <v>7068.6</v>
      </c>
      <c r="E642" s="233">
        <v>6122.7</v>
      </c>
      <c r="F642" s="233">
        <v>0</v>
      </c>
    </row>
    <row r="643" spans="1:6" ht="22.5" customHeight="1">
      <c r="A643" s="235" t="s">
        <v>4037</v>
      </c>
      <c r="B643" s="234" t="s">
        <v>4036</v>
      </c>
      <c r="C643" s="233">
        <v>134433.6</v>
      </c>
      <c r="D643" s="233">
        <v>19071.3</v>
      </c>
      <c r="E643" s="233">
        <v>48275.7</v>
      </c>
      <c r="F643" s="233">
        <v>0</v>
      </c>
    </row>
    <row r="644" spans="1:6" ht="22.5" customHeight="1">
      <c r="A644" s="235" t="s">
        <v>4035</v>
      </c>
      <c r="B644" s="234" t="s">
        <v>4034</v>
      </c>
      <c r="C644" s="233">
        <v>8356.3</v>
      </c>
      <c r="D644" s="233">
        <v>1152.7</v>
      </c>
      <c r="E644" s="233">
        <v>0</v>
      </c>
      <c r="F644" s="233">
        <v>6157.2</v>
      </c>
    </row>
    <row r="645" spans="1:6" ht="22.5" customHeight="1">
      <c r="A645" s="235" t="s">
        <v>4033</v>
      </c>
      <c r="B645" s="234" t="s">
        <v>4032</v>
      </c>
      <c r="C645" s="233">
        <v>37112.4</v>
      </c>
      <c r="D645" s="233">
        <v>5594.8</v>
      </c>
      <c r="E645" s="233">
        <v>7928.7</v>
      </c>
      <c r="F645" s="233">
        <v>0</v>
      </c>
    </row>
    <row r="646" spans="1:6" ht="22.5" customHeight="1">
      <c r="A646" s="235" t="s">
        <v>4031</v>
      </c>
      <c r="B646" s="234" t="s">
        <v>4030</v>
      </c>
      <c r="C646" s="233">
        <v>57076.9</v>
      </c>
      <c r="D646" s="233">
        <v>6811.6</v>
      </c>
      <c r="E646" s="233">
        <v>0</v>
      </c>
      <c r="F646" s="233">
        <v>0</v>
      </c>
    </row>
    <row r="647" spans="1:6" ht="22.5" customHeight="1">
      <c r="A647" s="235" t="s">
        <v>4029</v>
      </c>
      <c r="B647" s="234" t="s">
        <v>4028</v>
      </c>
      <c r="C647" s="233">
        <v>92110.4</v>
      </c>
      <c r="D647" s="233">
        <v>11649.8</v>
      </c>
      <c r="E647" s="233">
        <v>0</v>
      </c>
      <c r="F647" s="233">
        <v>431.1</v>
      </c>
    </row>
    <row r="648" spans="1:6" ht="22.5" customHeight="1">
      <c r="A648" s="235" t="s">
        <v>4027</v>
      </c>
      <c r="B648" s="234" t="s">
        <v>4026</v>
      </c>
      <c r="C648" s="233">
        <v>28300.6</v>
      </c>
      <c r="D648" s="233">
        <v>5835.1</v>
      </c>
      <c r="E648" s="233">
        <v>0</v>
      </c>
      <c r="F648" s="233">
        <v>1135.8</v>
      </c>
    </row>
    <row r="649" spans="1:6" ht="22.5" customHeight="1">
      <c r="A649" s="235" t="s">
        <v>4025</v>
      </c>
      <c r="B649" s="234" t="s">
        <v>4024</v>
      </c>
      <c r="C649" s="233">
        <v>101001.5</v>
      </c>
      <c r="D649" s="233">
        <v>13661.1</v>
      </c>
      <c r="E649" s="233">
        <v>0</v>
      </c>
      <c r="F649" s="233">
        <v>0</v>
      </c>
    </row>
    <row r="650" spans="1:6" ht="22.5" customHeight="1">
      <c r="A650" s="235" t="s">
        <v>4023</v>
      </c>
      <c r="B650" s="234" t="s">
        <v>4022</v>
      </c>
      <c r="C650" s="233">
        <v>127301.2</v>
      </c>
      <c r="D650" s="233">
        <v>9955</v>
      </c>
      <c r="E650" s="233">
        <v>0</v>
      </c>
      <c r="F650" s="233">
        <v>0</v>
      </c>
    </row>
    <row r="651" spans="1:6" ht="22.5" customHeight="1">
      <c r="A651" s="235" t="s">
        <v>4021</v>
      </c>
      <c r="B651" s="234" t="s">
        <v>4020</v>
      </c>
      <c r="C651" s="233">
        <v>118720.6</v>
      </c>
      <c r="D651" s="233">
        <v>8288.4</v>
      </c>
      <c r="E651" s="233">
        <v>28382.4</v>
      </c>
      <c r="F651" s="233">
        <v>0</v>
      </c>
    </row>
    <row r="652" spans="1:6" ht="22.5" customHeight="1">
      <c r="A652" s="235" t="s">
        <v>4019</v>
      </c>
      <c r="B652" s="234" t="s">
        <v>3016</v>
      </c>
      <c r="C652" s="233">
        <v>141627.1</v>
      </c>
      <c r="D652" s="233">
        <v>10631.7</v>
      </c>
      <c r="E652" s="233">
        <v>15406.7</v>
      </c>
      <c r="F652" s="233">
        <v>0</v>
      </c>
    </row>
    <row r="653" spans="1:6" ht="22.5" customHeight="1">
      <c r="A653" s="235" t="s">
        <v>4018</v>
      </c>
      <c r="B653" s="234" t="s">
        <v>4017</v>
      </c>
      <c r="C653" s="233">
        <v>131174.1</v>
      </c>
      <c r="D653" s="233">
        <v>12421.6</v>
      </c>
      <c r="E653" s="233">
        <v>90793.4</v>
      </c>
      <c r="F653" s="233">
        <v>0</v>
      </c>
    </row>
    <row r="654" spans="1:6" ht="22.5" customHeight="1">
      <c r="A654" s="235" t="s">
        <v>4016</v>
      </c>
      <c r="B654" s="234" t="s">
        <v>4015</v>
      </c>
      <c r="C654" s="233">
        <v>65405.3</v>
      </c>
      <c r="D654" s="233">
        <v>5923.8</v>
      </c>
      <c r="E654" s="233">
        <v>21501</v>
      </c>
      <c r="F654" s="233">
        <v>0</v>
      </c>
    </row>
    <row r="655" spans="1:6" ht="22.5" customHeight="1">
      <c r="A655" s="235" t="s">
        <v>4014</v>
      </c>
      <c r="B655" s="234" t="s">
        <v>4013</v>
      </c>
      <c r="C655" s="233">
        <v>257552</v>
      </c>
      <c r="D655" s="233">
        <v>18213.2</v>
      </c>
      <c r="E655" s="233">
        <v>77886.8</v>
      </c>
      <c r="F655" s="233">
        <v>0</v>
      </c>
    </row>
    <row r="656" spans="1:6" ht="22.5" customHeight="1">
      <c r="A656" s="235" t="s">
        <v>4012</v>
      </c>
      <c r="B656" s="234" t="s">
        <v>3181</v>
      </c>
      <c r="C656" s="233">
        <v>147644.5</v>
      </c>
      <c r="D656" s="233">
        <v>12345</v>
      </c>
      <c r="E656" s="233">
        <v>27880.1</v>
      </c>
      <c r="F656" s="233">
        <v>0</v>
      </c>
    </row>
    <row r="657" spans="1:6" ht="22.5" customHeight="1">
      <c r="A657" s="235" t="s">
        <v>4011</v>
      </c>
      <c r="B657" s="234" t="s">
        <v>4010</v>
      </c>
      <c r="C657" s="233">
        <v>71506.3</v>
      </c>
      <c r="D657" s="233">
        <v>5504</v>
      </c>
      <c r="E657" s="233">
        <v>10879.6</v>
      </c>
      <c r="F657" s="233">
        <v>0</v>
      </c>
    </row>
    <row r="658" spans="1:6" ht="22.5" customHeight="1">
      <c r="A658" s="235" t="s">
        <v>4009</v>
      </c>
      <c r="B658" s="234" t="s">
        <v>3756</v>
      </c>
      <c r="C658" s="233">
        <v>95487.8</v>
      </c>
      <c r="D658" s="233">
        <v>8090.7</v>
      </c>
      <c r="E658" s="233">
        <v>35908.5</v>
      </c>
      <c r="F658" s="233">
        <v>0</v>
      </c>
    </row>
    <row r="659" spans="1:6" ht="22.5" customHeight="1">
      <c r="A659" s="235" t="s">
        <v>4008</v>
      </c>
      <c r="B659" s="234" t="s">
        <v>4007</v>
      </c>
      <c r="C659" s="233">
        <v>35476.6</v>
      </c>
      <c r="D659" s="233">
        <v>2921.1</v>
      </c>
      <c r="E659" s="233">
        <v>19789.4</v>
      </c>
      <c r="F659" s="233">
        <v>0</v>
      </c>
    </row>
    <row r="660" spans="1:6" ht="22.5" customHeight="1">
      <c r="A660" s="235" t="s">
        <v>4006</v>
      </c>
      <c r="B660" s="234" t="s">
        <v>4005</v>
      </c>
      <c r="C660" s="233">
        <v>56834.9</v>
      </c>
      <c r="D660" s="233">
        <v>4605.4</v>
      </c>
      <c r="E660" s="233">
        <v>5352.5</v>
      </c>
      <c r="F660" s="233">
        <v>0</v>
      </c>
    </row>
    <row r="661" spans="1:6" ht="22.5" customHeight="1">
      <c r="A661" s="235" t="s">
        <v>4004</v>
      </c>
      <c r="B661" s="234" t="s">
        <v>4003</v>
      </c>
      <c r="C661" s="233">
        <v>114789.4</v>
      </c>
      <c r="D661" s="233">
        <v>9739.7</v>
      </c>
      <c r="E661" s="233">
        <v>0</v>
      </c>
      <c r="F661" s="233">
        <v>0</v>
      </c>
    </row>
    <row r="662" spans="1:6" ht="22.5" customHeight="1">
      <c r="A662" s="235" t="s">
        <v>4002</v>
      </c>
      <c r="B662" s="234" t="s">
        <v>4001</v>
      </c>
      <c r="C662" s="233">
        <v>55469.8</v>
      </c>
      <c r="D662" s="233">
        <v>3891.6</v>
      </c>
      <c r="E662" s="233">
        <v>11608.9</v>
      </c>
      <c r="F662" s="233">
        <v>0</v>
      </c>
    </row>
    <row r="663" spans="1:6" ht="22.5" customHeight="1">
      <c r="A663" s="235" t="s">
        <v>4000</v>
      </c>
      <c r="B663" s="234" t="s">
        <v>3999</v>
      </c>
      <c r="C663" s="233">
        <v>41286.9</v>
      </c>
      <c r="D663" s="233">
        <v>2989.7</v>
      </c>
      <c r="E663" s="233">
        <v>16849.2</v>
      </c>
      <c r="F663" s="233">
        <v>0</v>
      </c>
    </row>
    <row r="664" spans="1:6" ht="22.5" customHeight="1">
      <c r="A664" s="235" t="s">
        <v>3998</v>
      </c>
      <c r="B664" s="234" t="s">
        <v>3997</v>
      </c>
      <c r="C664" s="233">
        <v>132714.6</v>
      </c>
      <c r="D664" s="233">
        <v>7874</v>
      </c>
      <c r="E664" s="233">
        <v>28508.4</v>
      </c>
      <c r="F664" s="233">
        <v>0</v>
      </c>
    </row>
    <row r="665" spans="1:6" ht="22.5" customHeight="1">
      <c r="A665" s="235" t="s">
        <v>3996</v>
      </c>
      <c r="B665" s="234" t="s">
        <v>3995</v>
      </c>
      <c r="C665" s="233">
        <v>196498.9</v>
      </c>
      <c r="D665" s="233">
        <v>15937.7</v>
      </c>
      <c r="E665" s="233">
        <v>341.6</v>
      </c>
      <c r="F665" s="233">
        <v>0</v>
      </c>
    </row>
    <row r="666" spans="1:6" ht="22.5" customHeight="1">
      <c r="A666" s="235" t="s">
        <v>3994</v>
      </c>
      <c r="B666" s="234" t="s">
        <v>3993</v>
      </c>
      <c r="C666" s="233">
        <v>149478.9</v>
      </c>
      <c r="D666" s="233">
        <v>13066.5</v>
      </c>
      <c r="E666" s="233">
        <v>69172</v>
      </c>
      <c r="F666" s="233">
        <v>0</v>
      </c>
    </row>
    <row r="667" spans="1:6" ht="22.5" customHeight="1">
      <c r="A667" s="235" t="s">
        <v>3992</v>
      </c>
      <c r="B667" s="234" t="s">
        <v>3991</v>
      </c>
      <c r="C667" s="233">
        <v>124632.5</v>
      </c>
      <c r="D667" s="233">
        <v>10360.7</v>
      </c>
      <c r="E667" s="233">
        <v>0</v>
      </c>
      <c r="F667" s="233">
        <v>14265.5</v>
      </c>
    </row>
    <row r="668" spans="1:6" ht="22.5" customHeight="1">
      <c r="A668" s="235" t="s">
        <v>3990</v>
      </c>
      <c r="B668" s="234" t="s">
        <v>3989</v>
      </c>
      <c r="C668" s="233">
        <v>159201.9</v>
      </c>
      <c r="D668" s="233">
        <v>10423.2</v>
      </c>
      <c r="E668" s="233">
        <v>57755.7</v>
      </c>
      <c r="F668" s="233">
        <v>0</v>
      </c>
    </row>
    <row r="669" spans="1:6" ht="22.5" customHeight="1">
      <c r="A669" s="235" t="s">
        <v>3988</v>
      </c>
      <c r="B669" s="234" t="s">
        <v>3987</v>
      </c>
      <c r="C669" s="233">
        <v>294507.8</v>
      </c>
      <c r="D669" s="233">
        <v>22258</v>
      </c>
      <c r="E669" s="233">
        <v>0</v>
      </c>
      <c r="F669" s="233">
        <v>0</v>
      </c>
    </row>
    <row r="670" spans="1:6" ht="22.5" customHeight="1">
      <c r="A670" s="235" t="s">
        <v>3986</v>
      </c>
      <c r="B670" s="234" t="s">
        <v>3504</v>
      </c>
      <c r="C670" s="233">
        <v>11671.6</v>
      </c>
      <c r="D670" s="233">
        <v>729.5</v>
      </c>
      <c r="E670" s="233">
        <v>5061.7</v>
      </c>
      <c r="F670" s="233">
        <v>0</v>
      </c>
    </row>
    <row r="671" spans="1:6" s="242" customFormat="1" ht="22.5" customHeight="1">
      <c r="A671" s="235" t="s">
        <v>3985</v>
      </c>
      <c r="B671" s="234" t="s">
        <v>3984</v>
      </c>
      <c r="C671" s="233">
        <v>16125.7</v>
      </c>
      <c r="D671" s="233">
        <v>981.9</v>
      </c>
      <c r="E671" s="233">
        <v>6358.7</v>
      </c>
      <c r="F671" s="233">
        <v>0</v>
      </c>
    </row>
    <row r="672" spans="1:6" ht="22.5" customHeight="1">
      <c r="A672" s="235" t="s">
        <v>3983</v>
      </c>
      <c r="B672" s="234" t="s">
        <v>3982</v>
      </c>
      <c r="C672" s="233">
        <v>7558.3</v>
      </c>
      <c r="D672" s="233">
        <v>505.9</v>
      </c>
      <c r="E672" s="233">
        <v>4077</v>
      </c>
      <c r="F672" s="233">
        <v>0</v>
      </c>
    </row>
    <row r="673" spans="1:6" ht="22.5" customHeight="1">
      <c r="A673" s="235" t="s">
        <v>3981</v>
      </c>
      <c r="B673" s="234" t="s">
        <v>3980</v>
      </c>
      <c r="C673" s="233">
        <v>11644.1</v>
      </c>
      <c r="D673" s="233">
        <v>930.7</v>
      </c>
      <c r="E673" s="233">
        <v>7626.9</v>
      </c>
      <c r="F673" s="233">
        <v>0</v>
      </c>
    </row>
    <row r="674" spans="1:6" ht="22.5" customHeight="1">
      <c r="A674" s="235" t="s">
        <v>3979</v>
      </c>
      <c r="B674" s="234" t="s">
        <v>3978</v>
      </c>
      <c r="C674" s="233">
        <v>13347.1</v>
      </c>
      <c r="D674" s="233">
        <v>1146.8</v>
      </c>
      <c r="E674" s="233">
        <v>3998.9</v>
      </c>
      <c r="F674" s="233">
        <v>0</v>
      </c>
    </row>
    <row r="675" spans="1:6" ht="22.5" customHeight="1">
      <c r="A675" s="235" t="s">
        <v>3977</v>
      </c>
      <c r="B675" s="234" t="s">
        <v>3976</v>
      </c>
      <c r="C675" s="233">
        <v>6043.1</v>
      </c>
      <c r="D675" s="233">
        <v>735.8</v>
      </c>
      <c r="E675" s="233">
        <v>4424.4</v>
      </c>
      <c r="F675" s="233">
        <v>0</v>
      </c>
    </row>
    <row r="676" spans="1:6" ht="22.5" customHeight="1">
      <c r="A676" s="235" t="s">
        <v>3975</v>
      </c>
      <c r="B676" s="234" t="s">
        <v>3974</v>
      </c>
      <c r="C676" s="233">
        <v>5035.8</v>
      </c>
      <c r="D676" s="233">
        <v>523.9</v>
      </c>
      <c r="E676" s="233">
        <v>3239.6</v>
      </c>
      <c r="F676" s="233">
        <v>0</v>
      </c>
    </row>
    <row r="677" spans="1:6" s="243" customFormat="1" ht="22.5" customHeight="1">
      <c r="A677" s="235" t="s">
        <v>3973</v>
      </c>
      <c r="B677" s="234" t="s">
        <v>3972</v>
      </c>
      <c r="C677" s="233">
        <v>7070.4</v>
      </c>
      <c r="D677" s="233">
        <v>458.1</v>
      </c>
      <c r="E677" s="233">
        <v>1103.2</v>
      </c>
      <c r="F677" s="233">
        <v>0</v>
      </c>
    </row>
    <row r="678" spans="1:6" ht="22.5" customHeight="1">
      <c r="A678" s="235" t="s">
        <v>3971</v>
      </c>
      <c r="B678" s="234" t="s">
        <v>3970</v>
      </c>
      <c r="C678" s="233">
        <v>8977.4</v>
      </c>
      <c r="D678" s="233">
        <v>641.9</v>
      </c>
      <c r="E678" s="233">
        <v>5302.7</v>
      </c>
      <c r="F678" s="233">
        <v>0</v>
      </c>
    </row>
    <row r="679" spans="1:6" ht="22.5" customHeight="1">
      <c r="A679" s="235" t="s">
        <v>3969</v>
      </c>
      <c r="B679" s="234" t="s">
        <v>3968</v>
      </c>
      <c r="C679" s="233">
        <v>4958.6</v>
      </c>
      <c r="D679" s="233">
        <v>426.6</v>
      </c>
      <c r="E679" s="233">
        <v>3258.7</v>
      </c>
      <c r="F679" s="233">
        <v>0</v>
      </c>
    </row>
    <row r="680" spans="1:6" ht="22.5" customHeight="1">
      <c r="A680" s="235" t="s">
        <v>3967</v>
      </c>
      <c r="B680" s="234" t="s">
        <v>3966</v>
      </c>
      <c r="C680" s="233">
        <v>13131.3</v>
      </c>
      <c r="D680" s="233">
        <v>1311.3</v>
      </c>
      <c r="E680" s="233">
        <v>0</v>
      </c>
      <c r="F680" s="233">
        <v>0</v>
      </c>
    </row>
    <row r="681" spans="1:6" ht="22.5" customHeight="1">
      <c r="A681" s="235" t="s">
        <v>3965</v>
      </c>
      <c r="B681" s="234" t="s">
        <v>3964</v>
      </c>
      <c r="C681" s="233">
        <v>10510.8</v>
      </c>
      <c r="D681" s="233">
        <v>1062.8</v>
      </c>
      <c r="E681" s="233">
        <v>9048.2</v>
      </c>
      <c r="F681" s="233">
        <v>0</v>
      </c>
    </row>
    <row r="682" spans="1:6" ht="31.5">
      <c r="A682" s="235" t="s">
        <v>3963</v>
      </c>
      <c r="B682" s="234" t="s">
        <v>3962</v>
      </c>
      <c r="C682" s="233">
        <v>6312.3</v>
      </c>
      <c r="D682" s="233">
        <v>476.6</v>
      </c>
      <c r="E682" s="233">
        <v>2907.1</v>
      </c>
      <c r="F682" s="233">
        <v>0</v>
      </c>
    </row>
    <row r="683" spans="1:6" ht="22.5" customHeight="1">
      <c r="A683" s="235" t="s">
        <v>3961</v>
      </c>
      <c r="B683" s="234" t="s">
        <v>3960</v>
      </c>
      <c r="C683" s="233">
        <v>19404.3</v>
      </c>
      <c r="D683" s="233">
        <v>1446.8</v>
      </c>
      <c r="E683" s="233">
        <v>6076.1</v>
      </c>
      <c r="F683" s="233">
        <v>0</v>
      </c>
    </row>
    <row r="684" spans="1:6" ht="22.5" customHeight="1">
      <c r="A684" s="235" t="s">
        <v>3959</v>
      </c>
      <c r="B684" s="234" t="s">
        <v>3958</v>
      </c>
      <c r="C684" s="233">
        <v>9071.6</v>
      </c>
      <c r="D684" s="233">
        <v>575.2</v>
      </c>
      <c r="E684" s="233">
        <v>3890.6</v>
      </c>
      <c r="F684" s="233">
        <v>0</v>
      </c>
    </row>
    <row r="685" spans="1:6" ht="22.5" customHeight="1">
      <c r="A685" s="235" t="s">
        <v>3957</v>
      </c>
      <c r="B685" s="234" t="s">
        <v>3956</v>
      </c>
      <c r="C685" s="233">
        <v>52609</v>
      </c>
      <c r="D685" s="233">
        <v>4542.8</v>
      </c>
      <c r="E685" s="233">
        <v>22357.6</v>
      </c>
      <c r="F685" s="233">
        <v>0</v>
      </c>
    </row>
    <row r="686" spans="1:6" ht="22.5" customHeight="1">
      <c r="A686" s="235" t="s">
        <v>3955</v>
      </c>
      <c r="B686" s="234" t="s">
        <v>3954</v>
      </c>
      <c r="C686" s="233">
        <v>52227.1</v>
      </c>
      <c r="D686" s="233">
        <v>3851.4</v>
      </c>
      <c r="E686" s="233">
        <v>11958.7</v>
      </c>
      <c r="F686" s="233">
        <v>0</v>
      </c>
    </row>
    <row r="687" spans="1:6" ht="22.5" customHeight="1">
      <c r="A687" s="235" t="s">
        <v>3953</v>
      </c>
      <c r="B687" s="234" t="s">
        <v>3952</v>
      </c>
      <c r="C687" s="233">
        <v>24066.3</v>
      </c>
      <c r="D687" s="233">
        <v>1938.5</v>
      </c>
      <c r="E687" s="233">
        <v>12991.9</v>
      </c>
      <c r="F687" s="233">
        <v>0</v>
      </c>
    </row>
    <row r="688" spans="1:6" ht="22.5" customHeight="1">
      <c r="A688" s="235" t="s">
        <v>3951</v>
      </c>
      <c r="B688" s="234" t="s">
        <v>3950</v>
      </c>
      <c r="C688" s="233">
        <v>4711</v>
      </c>
      <c r="D688" s="233">
        <v>449.3</v>
      </c>
      <c r="E688" s="233">
        <v>2379.2</v>
      </c>
      <c r="F688" s="233">
        <v>0</v>
      </c>
    </row>
    <row r="689" spans="1:6" ht="22.5" customHeight="1">
      <c r="A689" s="235" t="s">
        <v>3949</v>
      </c>
      <c r="B689" s="234" t="s">
        <v>3948</v>
      </c>
      <c r="C689" s="233">
        <v>27240.2</v>
      </c>
      <c r="D689" s="233">
        <v>2263.8</v>
      </c>
      <c r="E689" s="233">
        <v>1773.4</v>
      </c>
      <c r="F689" s="233">
        <v>0</v>
      </c>
    </row>
    <row r="690" spans="1:6" ht="22.5" customHeight="1">
      <c r="A690" s="235" t="s">
        <v>3947</v>
      </c>
      <c r="B690" s="234" t="s">
        <v>3946</v>
      </c>
      <c r="C690" s="233">
        <v>25170.4</v>
      </c>
      <c r="D690" s="233">
        <v>1524.8</v>
      </c>
      <c r="E690" s="233">
        <v>0</v>
      </c>
      <c r="F690" s="233">
        <v>0</v>
      </c>
    </row>
    <row r="691" spans="1:6" s="243" customFormat="1" ht="22.5" customHeight="1">
      <c r="A691" s="235" t="s">
        <v>3945</v>
      </c>
      <c r="B691" s="234" t="s">
        <v>3944</v>
      </c>
      <c r="C691" s="233">
        <v>14431.2</v>
      </c>
      <c r="D691" s="233">
        <v>958.1</v>
      </c>
      <c r="E691" s="233">
        <v>2183.1</v>
      </c>
      <c r="F691" s="233">
        <v>0</v>
      </c>
    </row>
    <row r="692" spans="1:6" ht="22.5" customHeight="1">
      <c r="A692" s="235" t="s">
        <v>3943</v>
      </c>
      <c r="B692" s="234" t="s">
        <v>3942</v>
      </c>
      <c r="C692" s="233">
        <v>18593.6</v>
      </c>
      <c r="D692" s="233">
        <v>1720.3</v>
      </c>
      <c r="E692" s="233">
        <v>11180</v>
      </c>
      <c r="F692" s="233">
        <v>0</v>
      </c>
    </row>
    <row r="693" spans="1:6" s="242" customFormat="1" ht="22.5" customHeight="1">
      <c r="A693" s="235" t="s">
        <v>3941</v>
      </c>
      <c r="B693" s="234" t="s">
        <v>3940</v>
      </c>
      <c r="C693" s="233">
        <v>16323</v>
      </c>
      <c r="D693" s="233">
        <v>1241.6</v>
      </c>
      <c r="E693" s="233">
        <v>9013.4</v>
      </c>
      <c r="F693" s="233">
        <v>0</v>
      </c>
    </row>
    <row r="694" spans="1:6" ht="22.5" customHeight="1">
      <c r="A694" s="235" t="s">
        <v>3939</v>
      </c>
      <c r="B694" s="234" t="s">
        <v>3938</v>
      </c>
      <c r="C694" s="233">
        <v>24062.8</v>
      </c>
      <c r="D694" s="233">
        <v>1754.6</v>
      </c>
      <c r="E694" s="233">
        <v>12650.7</v>
      </c>
      <c r="F694" s="233">
        <v>0</v>
      </c>
    </row>
    <row r="695" spans="1:6" ht="22.5" customHeight="1">
      <c r="A695" s="235" t="s">
        <v>3937</v>
      </c>
      <c r="B695" s="234" t="s">
        <v>3936</v>
      </c>
      <c r="C695" s="233">
        <v>7166.5</v>
      </c>
      <c r="D695" s="233">
        <v>402.6</v>
      </c>
      <c r="E695" s="233">
        <v>1049.2</v>
      </c>
      <c r="F695" s="233">
        <v>0</v>
      </c>
    </row>
    <row r="696" spans="1:6" ht="22.5" customHeight="1">
      <c r="A696" s="235" t="s">
        <v>3935</v>
      </c>
      <c r="B696" s="234" t="s">
        <v>3934</v>
      </c>
      <c r="C696" s="233">
        <v>10701.5</v>
      </c>
      <c r="D696" s="233">
        <v>1024.2</v>
      </c>
      <c r="E696" s="233">
        <v>7043.2</v>
      </c>
      <c r="F696" s="233">
        <v>0</v>
      </c>
    </row>
    <row r="697" spans="1:6" ht="22.5" customHeight="1">
      <c r="A697" s="235" t="s">
        <v>3933</v>
      </c>
      <c r="B697" s="234" t="s">
        <v>3932</v>
      </c>
      <c r="C697" s="233">
        <v>22863.4</v>
      </c>
      <c r="D697" s="233">
        <v>1936.9</v>
      </c>
      <c r="E697" s="233">
        <v>0</v>
      </c>
      <c r="F697" s="233">
        <v>3333.9</v>
      </c>
    </row>
    <row r="698" spans="1:6" ht="22.5" customHeight="1">
      <c r="A698" s="235" t="s">
        <v>3931</v>
      </c>
      <c r="B698" s="234" t="s">
        <v>3930</v>
      </c>
      <c r="C698" s="233">
        <v>22250.8</v>
      </c>
      <c r="D698" s="233">
        <v>2118.4</v>
      </c>
      <c r="E698" s="233">
        <v>13534.3</v>
      </c>
      <c r="F698" s="233">
        <v>0</v>
      </c>
    </row>
    <row r="699" spans="1:6" ht="22.5" customHeight="1">
      <c r="A699" s="235" t="s">
        <v>3929</v>
      </c>
      <c r="B699" s="234" t="s">
        <v>3928</v>
      </c>
      <c r="C699" s="233">
        <v>29912</v>
      </c>
      <c r="D699" s="233">
        <v>2381.7</v>
      </c>
      <c r="E699" s="233">
        <v>16759.1</v>
      </c>
      <c r="F699" s="233">
        <v>0</v>
      </c>
    </row>
    <row r="700" spans="1:6" ht="22.5" customHeight="1">
      <c r="A700" s="235" t="s">
        <v>3927</v>
      </c>
      <c r="B700" s="234" t="s">
        <v>3926</v>
      </c>
      <c r="C700" s="233">
        <v>33179</v>
      </c>
      <c r="D700" s="233">
        <v>1618.1999999999998</v>
      </c>
      <c r="E700" s="233">
        <v>0</v>
      </c>
      <c r="F700" s="233">
        <v>34317.8</v>
      </c>
    </row>
    <row r="701" spans="1:6" ht="22.5" customHeight="1">
      <c r="A701" s="235" t="s">
        <v>3925</v>
      </c>
      <c r="B701" s="234" t="s">
        <v>3924</v>
      </c>
      <c r="C701" s="233">
        <v>35253.2</v>
      </c>
      <c r="D701" s="233">
        <v>2455.8</v>
      </c>
      <c r="E701" s="233">
        <v>3503.3</v>
      </c>
      <c r="F701" s="233">
        <v>0</v>
      </c>
    </row>
    <row r="702" spans="1:6" ht="22.5" customHeight="1">
      <c r="A702" s="235" t="s">
        <v>3923</v>
      </c>
      <c r="B702" s="234" t="s">
        <v>3922</v>
      </c>
      <c r="C702" s="233">
        <v>16846.5</v>
      </c>
      <c r="D702" s="233">
        <v>1362.4</v>
      </c>
      <c r="E702" s="233">
        <v>10221.3</v>
      </c>
      <c r="F702" s="233">
        <v>0</v>
      </c>
    </row>
    <row r="703" spans="1:6" ht="22.5" customHeight="1">
      <c r="A703" s="235" t="s">
        <v>3921</v>
      </c>
      <c r="B703" s="234" t="s">
        <v>3920</v>
      </c>
      <c r="C703" s="233">
        <v>42416.9</v>
      </c>
      <c r="D703" s="233">
        <v>3209.4</v>
      </c>
      <c r="E703" s="233">
        <v>0</v>
      </c>
      <c r="F703" s="233">
        <v>1940.1</v>
      </c>
    </row>
    <row r="704" spans="1:6" ht="22.5" customHeight="1">
      <c r="A704" s="235" t="s">
        <v>3919</v>
      </c>
      <c r="B704" s="234" t="s">
        <v>3918</v>
      </c>
      <c r="C704" s="233">
        <v>19990.8</v>
      </c>
      <c r="D704" s="233">
        <v>1719.3</v>
      </c>
      <c r="E704" s="233">
        <v>6925.2</v>
      </c>
      <c r="F704" s="233">
        <v>0</v>
      </c>
    </row>
    <row r="705" spans="1:6" ht="22.5" customHeight="1">
      <c r="A705" s="235">
        <v>13536000000</v>
      </c>
      <c r="B705" s="234" t="s">
        <v>3917</v>
      </c>
      <c r="C705" s="233">
        <v>32617.9</v>
      </c>
      <c r="D705" s="233">
        <v>2356.2</v>
      </c>
      <c r="E705" s="233">
        <v>12388.8</v>
      </c>
      <c r="F705" s="233">
        <v>0</v>
      </c>
    </row>
    <row r="706" spans="1:6" ht="22.5" customHeight="1">
      <c r="A706" s="235">
        <v>13537000000</v>
      </c>
      <c r="B706" s="234" t="s">
        <v>3916</v>
      </c>
      <c r="C706" s="233">
        <v>42847.8</v>
      </c>
      <c r="D706" s="233">
        <v>2923.2</v>
      </c>
      <c r="E706" s="233">
        <v>18087.1</v>
      </c>
      <c r="F706" s="233">
        <v>0</v>
      </c>
    </row>
    <row r="707" spans="1:6" ht="22.5" customHeight="1">
      <c r="A707" s="235">
        <v>13538000000</v>
      </c>
      <c r="B707" s="234" t="s">
        <v>3915</v>
      </c>
      <c r="C707" s="233">
        <v>16189</v>
      </c>
      <c r="D707" s="233">
        <v>1382.4</v>
      </c>
      <c r="E707" s="233">
        <v>8637.8</v>
      </c>
      <c r="F707" s="233">
        <v>0</v>
      </c>
    </row>
    <row r="708" spans="1:6" ht="22.5" customHeight="1">
      <c r="A708" s="235">
        <v>13539000000</v>
      </c>
      <c r="B708" s="234" t="s">
        <v>3914</v>
      </c>
      <c r="C708" s="233">
        <v>16146</v>
      </c>
      <c r="D708" s="233">
        <v>1334.8</v>
      </c>
      <c r="E708" s="233">
        <v>5430.3</v>
      </c>
      <c r="F708" s="233">
        <v>0</v>
      </c>
    </row>
    <row r="709" spans="1:6" ht="22.5" customHeight="1">
      <c r="A709" s="235">
        <v>13540000000</v>
      </c>
      <c r="B709" s="234" t="s">
        <v>3913</v>
      </c>
      <c r="C709" s="233">
        <v>40069.9</v>
      </c>
      <c r="D709" s="233">
        <v>3193</v>
      </c>
      <c r="E709" s="233">
        <v>4804.9</v>
      </c>
      <c r="F709" s="233">
        <v>0</v>
      </c>
    </row>
    <row r="710" spans="1:6" ht="22.5" customHeight="1">
      <c r="A710" s="235" t="s">
        <v>2482</v>
      </c>
      <c r="B710" s="234" t="s">
        <v>2481</v>
      </c>
      <c r="C710" s="233">
        <v>305853.9</v>
      </c>
      <c r="D710" s="233">
        <v>223903.4</v>
      </c>
      <c r="E710" s="233">
        <v>41162.1</v>
      </c>
      <c r="F710" s="233">
        <v>0</v>
      </c>
    </row>
    <row r="711" spans="1:6" ht="22.5" customHeight="1">
      <c r="A711" s="235" t="s">
        <v>3912</v>
      </c>
      <c r="B711" s="234" t="s">
        <v>3911</v>
      </c>
      <c r="C711" s="233">
        <v>561288.1</v>
      </c>
      <c r="D711" s="233">
        <v>96820.4</v>
      </c>
      <c r="E711" s="233">
        <v>0</v>
      </c>
      <c r="F711" s="233">
        <v>97205.8</v>
      </c>
    </row>
    <row r="712" spans="1:6" ht="22.5" customHeight="1">
      <c r="A712" s="235" t="s">
        <v>3910</v>
      </c>
      <c r="B712" s="234" t="s">
        <v>3909</v>
      </c>
      <c r="C712" s="233">
        <v>17444.8</v>
      </c>
      <c r="D712" s="233">
        <v>2846.5</v>
      </c>
      <c r="E712" s="233">
        <v>0</v>
      </c>
      <c r="F712" s="233">
        <v>1097.9</v>
      </c>
    </row>
    <row r="713" spans="1:6" ht="22.5" customHeight="1">
      <c r="A713" s="235" t="s">
        <v>3908</v>
      </c>
      <c r="B713" s="234" t="s">
        <v>3907</v>
      </c>
      <c r="C713" s="233">
        <v>92361.5</v>
      </c>
      <c r="D713" s="233">
        <v>13001.9</v>
      </c>
      <c r="E713" s="233">
        <v>36987</v>
      </c>
      <c r="F713" s="233">
        <v>0</v>
      </c>
    </row>
    <row r="714" spans="1:6" s="242" customFormat="1" ht="22.5" customHeight="1">
      <c r="A714" s="235" t="s">
        <v>3906</v>
      </c>
      <c r="B714" s="234" t="s">
        <v>3905</v>
      </c>
      <c r="C714" s="233">
        <v>52730.2</v>
      </c>
      <c r="D714" s="233">
        <v>7787.5</v>
      </c>
      <c r="E714" s="233">
        <v>0</v>
      </c>
      <c r="F714" s="233">
        <v>63473</v>
      </c>
    </row>
    <row r="715" spans="1:6" ht="22.5" customHeight="1">
      <c r="A715" s="235" t="s">
        <v>3904</v>
      </c>
      <c r="B715" s="234" t="s">
        <v>3903</v>
      </c>
      <c r="C715" s="233">
        <v>12931.2</v>
      </c>
      <c r="D715" s="233">
        <v>1103.2</v>
      </c>
      <c r="E715" s="233">
        <v>159.2</v>
      </c>
      <c r="F715" s="233">
        <v>0</v>
      </c>
    </row>
    <row r="716" spans="1:6" ht="22.5" customHeight="1">
      <c r="A716" s="235" t="s">
        <v>3902</v>
      </c>
      <c r="B716" s="234" t="s">
        <v>3901</v>
      </c>
      <c r="C716" s="233">
        <v>32390.8</v>
      </c>
      <c r="D716" s="233">
        <v>2125</v>
      </c>
      <c r="E716" s="233">
        <v>8347.2</v>
      </c>
      <c r="F716" s="233">
        <v>0</v>
      </c>
    </row>
    <row r="717" spans="1:6" s="243" customFormat="1" ht="22.5" customHeight="1">
      <c r="A717" s="235" t="s">
        <v>3900</v>
      </c>
      <c r="B717" s="234" t="s">
        <v>3899</v>
      </c>
      <c r="C717" s="233">
        <v>22917.2</v>
      </c>
      <c r="D717" s="233">
        <v>1391.8</v>
      </c>
      <c r="E717" s="233">
        <v>6659.7</v>
      </c>
      <c r="F717" s="233">
        <v>0</v>
      </c>
    </row>
    <row r="718" spans="1:6" ht="22.5" customHeight="1">
      <c r="A718" s="235" t="s">
        <v>3898</v>
      </c>
      <c r="B718" s="234" t="s">
        <v>3897</v>
      </c>
      <c r="C718" s="233">
        <v>15495.9</v>
      </c>
      <c r="D718" s="233">
        <v>986.5</v>
      </c>
      <c r="E718" s="233">
        <v>2867.9</v>
      </c>
      <c r="F718" s="233">
        <v>0</v>
      </c>
    </row>
    <row r="719" spans="1:6" ht="22.5" customHeight="1">
      <c r="A719" s="235" t="s">
        <v>3896</v>
      </c>
      <c r="B719" s="234" t="s">
        <v>3895</v>
      </c>
      <c r="C719" s="233">
        <v>33952.1</v>
      </c>
      <c r="D719" s="233">
        <v>2658.4</v>
      </c>
      <c r="E719" s="233">
        <v>6320.9</v>
      </c>
      <c r="F719" s="233">
        <v>0</v>
      </c>
    </row>
    <row r="720" spans="1:6" ht="22.5" customHeight="1">
      <c r="A720" s="235" t="s">
        <v>3894</v>
      </c>
      <c r="B720" s="234" t="s">
        <v>3893</v>
      </c>
      <c r="C720" s="233">
        <v>30800.8</v>
      </c>
      <c r="D720" s="233">
        <v>1903.9</v>
      </c>
      <c r="E720" s="233">
        <v>1690.6</v>
      </c>
      <c r="F720" s="233">
        <v>0</v>
      </c>
    </row>
    <row r="721" spans="1:6" ht="22.5" customHeight="1">
      <c r="A721" s="235" t="s">
        <v>3892</v>
      </c>
      <c r="B721" s="234" t="s">
        <v>3891</v>
      </c>
      <c r="C721" s="233">
        <v>14269.9</v>
      </c>
      <c r="D721" s="233">
        <v>938.9</v>
      </c>
      <c r="E721" s="233">
        <v>2894.6</v>
      </c>
      <c r="F721" s="233">
        <v>0</v>
      </c>
    </row>
    <row r="722" spans="1:6" ht="22.5" customHeight="1">
      <c r="A722" s="235" t="s">
        <v>3890</v>
      </c>
      <c r="B722" s="234" t="s">
        <v>3889</v>
      </c>
      <c r="C722" s="233">
        <v>44838.8</v>
      </c>
      <c r="D722" s="233">
        <v>3059.5</v>
      </c>
      <c r="E722" s="233">
        <v>7220.4</v>
      </c>
      <c r="F722" s="233">
        <v>0</v>
      </c>
    </row>
    <row r="723" spans="1:6" ht="22.5" customHeight="1">
      <c r="A723" s="235" t="s">
        <v>3888</v>
      </c>
      <c r="B723" s="234" t="s">
        <v>3887</v>
      </c>
      <c r="C723" s="233">
        <v>14964.5</v>
      </c>
      <c r="D723" s="233">
        <v>1415.4</v>
      </c>
      <c r="E723" s="233">
        <v>8346.2</v>
      </c>
      <c r="F723" s="233">
        <v>0</v>
      </c>
    </row>
    <row r="724" spans="1:6" ht="22.5" customHeight="1">
      <c r="A724" s="235" t="s">
        <v>3886</v>
      </c>
      <c r="B724" s="234" t="s">
        <v>3885</v>
      </c>
      <c r="C724" s="233">
        <v>30806</v>
      </c>
      <c r="D724" s="233">
        <v>2344.4</v>
      </c>
      <c r="E724" s="233">
        <v>6599.9</v>
      </c>
      <c r="F724" s="233">
        <v>0</v>
      </c>
    </row>
    <row r="725" spans="1:6" ht="22.5" customHeight="1">
      <c r="A725" s="235" t="s">
        <v>3884</v>
      </c>
      <c r="B725" s="234" t="s">
        <v>3883</v>
      </c>
      <c r="C725" s="233">
        <v>52003.5</v>
      </c>
      <c r="D725" s="233">
        <v>3723.9</v>
      </c>
      <c r="E725" s="233">
        <v>0</v>
      </c>
      <c r="F725" s="233">
        <v>0</v>
      </c>
    </row>
    <row r="726" spans="1:6" ht="22.5" customHeight="1">
      <c r="A726" s="235" t="s">
        <v>3882</v>
      </c>
      <c r="B726" s="234" t="s">
        <v>3881</v>
      </c>
      <c r="C726" s="233">
        <v>9316</v>
      </c>
      <c r="D726" s="233">
        <v>727.3</v>
      </c>
      <c r="E726" s="233">
        <v>1359.4</v>
      </c>
      <c r="F726" s="233">
        <v>0</v>
      </c>
    </row>
    <row r="727" spans="1:6" ht="22.5" customHeight="1">
      <c r="A727" s="235" t="s">
        <v>3880</v>
      </c>
      <c r="B727" s="234" t="s">
        <v>3879</v>
      </c>
      <c r="C727" s="233">
        <v>55396.4</v>
      </c>
      <c r="D727" s="233">
        <v>4371.7</v>
      </c>
      <c r="E727" s="233">
        <v>14577</v>
      </c>
      <c r="F727" s="233">
        <v>0</v>
      </c>
    </row>
    <row r="728" spans="1:6" ht="22.5" customHeight="1">
      <c r="A728" s="235" t="s">
        <v>3878</v>
      </c>
      <c r="B728" s="234" t="s">
        <v>3756</v>
      </c>
      <c r="C728" s="233">
        <v>30041.1</v>
      </c>
      <c r="D728" s="233">
        <v>1985.9</v>
      </c>
      <c r="E728" s="233">
        <v>7637.4</v>
      </c>
      <c r="F728" s="233">
        <v>0</v>
      </c>
    </row>
    <row r="729" spans="1:6" ht="22.5" customHeight="1">
      <c r="A729" s="235" t="s">
        <v>3877</v>
      </c>
      <c r="B729" s="234" t="s">
        <v>3876</v>
      </c>
      <c r="C729" s="233">
        <v>5298.4</v>
      </c>
      <c r="D729" s="233">
        <v>457.3</v>
      </c>
      <c r="E729" s="233">
        <v>2339.4</v>
      </c>
      <c r="F729" s="233">
        <v>0</v>
      </c>
    </row>
    <row r="730" spans="1:6" ht="22.5" customHeight="1">
      <c r="A730" s="235" t="s">
        <v>3875</v>
      </c>
      <c r="B730" s="234" t="s">
        <v>3874</v>
      </c>
      <c r="C730" s="233">
        <v>68342.3</v>
      </c>
      <c r="D730" s="233">
        <v>5586.6</v>
      </c>
      <c r="E730" s="233">
        <v>12517.1</v>
      </c>
      <c r="F730" s="233">
        <v>0</v>
      </c>
    </row>
    <row r="731" spans="1:6" ht="22.5" customHeight="1">
      <c r="A731" s="235" t="s">
        <v>3873</v>
      </c>
      <c r="B731" s="234" t="s">
        <v>3872</v>
      </c>
      <c r="C731" s="233">
        <v>7354.5</v>
      </c>
      <c r="D731" s="233">
        <v>470.2</v>
      </c>
      <c r="E731" s="233">
        <v>2062.9</v>
      </c>
      <c r="F731" s="233">
        <v>0</v>
      </c>
    </row>
    <row r="732" spans="1:6" ht="22.5" customHeight="1">
      <c r="A732" s="235" t="s">
        <v>3871</v>
      </c>
      <c r="B732" s="234" t="s">
        <v>3165</v>
      </c>
      <c r="C732" s="233">
        <v>51919.4</v>
      </c>
      <c r="D732" s="233">
        <v>3708.3</v>
      </c>
      <c r="E732" s="233">
        <v>9202.9</v>
      </c>
      <c r="F732" s="233">
        <v>0</v>
      </c>
    </row>
    <row r="733" spans="1:6" ht="22.5" customHeight="1">
      <c r="A733" s="235" t="s">
        <v>3870</v>
      </c>
      <c r="B733" s="234" t="s">
        <v>3869</v>
      </c>
      <c r="C733" s="233">
        <v>16590.2</v>
      </c>
      <c r="D733" s="233">
        <v>1183.2</v>
      </c>
      <c r="E733" s="233">
        <v>5221.9</v>
      </c>
      <c r="F733" s="233">
        <v>0</v>
      </c>
    </row>
    <row r="734" spans="1:6" ht="22.5" customHeight="1">
      <c r="A734" s="235" t="s">
        <v>3868</v>
      </c>
      <c r="B734" s="234" t="s">
        <v>3867</v>
      </c>
      <c r="C734" s="233">
        <v>25644.8</v>
      </c>
      <c r="D734" s="233">
        <v>1418.6</v>
      </c>
      <c r="E734" s="233">
        <v>3368.7</v>
      </c>
      <c r="F734" s="233">
        <v>0</v>
      </c>
    </row>
    <row r="735" spans="1:6" ht="22.5" customHeight="1">
      <c r="A735" s="235" t="s">
        <v>3866</v>
      </c>
      <c r="B735" s="234" t="s">
        <v>3865</v>
      </c>
      <c r="C735" s="233">
        <v>48401.3</v>
      </c>
      <c r="D735" s="233">
        <v>4001.2</v>
      </c>
      <c r="E735" s="233">
        <v>5551.1</v>
      </c>
      <c r="F735" s="233">
        <v>0</v>
      </c>
    </row>
    <row r="736" spans="1:6" ht="22.5" customHeight="1">
      <c r="A736" s="235" t="s">
        <v>3864</v>
      </c>
      <c r="B736" s="234" t="s">
        <v>3863</v>
      </c>
      <c r="C736" s="233">
        <v>19845.9</v>
      </c>
      <c r="D736" s="233">
        <v>1666.4</v>
      </c>
      <c r="E736" s="233">
        <v>7957.6</v>
      </c>
      <c r="F736" s="233">
        <v>0</v>
      </c>
    </row>
    <row r="737" spans="1:6" ht="22.5" customHeight="1">
      <c r="A737" s="235" t="s">
        <v>3862</v>
      </c>
      <c r="B737" s="234" t="s">
        <v>3861</v>
      </c>
      <c r="C737" s="233">
        <v>29589.1</v>
      </c>
      <c r="D737" s="233">
        <v>2098.9</v>
      </c>
      <c r="E737" s="233">
        <v>6748.7</v>
      </c>
      <c r="F737" s="233">
        <v>0</v>
      </c>
    </row>
    <row r="738" spans="1:6" ht="22.5" customHeight="1">
      <c r="A738" s="235" t="s">
        <v>3860</v>
      </c>
      <c r="B738" s="234" t="s">
        <v>3859</v>
      </c>
      <c r="C738" s="233">
        <v>21058.1</v>
      </c>
      <c r="D738" s="233">
        <v>2000.6</v>
      </c>
      <c r="E738" s="233">
        <v>14165.2</v>
      </c>
      <c r="F738" s="233">
        <v>0</v>
      </c>
    </row>
    <row r="739" spans="1:6" ht="22.5" customHeight="1">
      <c r="A739" s="235" t="s">
        <v>3858</v>
      </c>
      <c r="B739" s="234" t="s">
        <v>3857</v>
      </c>
      <c r="C739" s="233">
        <v>20196.7</v>
      </c>
      <c r="D739" s="233">
        <v>1454.2</v>
      </c>
      <c r="E739" s="233">
        <v>3129.2</v>
      </c>
      <c r="F739" s="233">
        <v>0</v>
      </c>
    </row>
    <row r="740" spans="1:6" ht="22.5" customHeight="1">
      <c r="A740" s="235" t="s">
        <v>3856</v>
      </c>
      <c r="B740" s="234" t="s">
        <v>3855</v>
      </c>
      <c r="C740" s="233">
        <v>9404.4</v>
      </c>
      <c r="D740" s="233">
        <v>1065.5</v>
      </c>
      <c r="E740" s="233">
        <v>0</v>
      </c>
      <c r="F740" s="233">
        <v>319.9</v>
      </c>
    </row>
    <row r="741" spans="1:6" s="243" customFormat="1" ht="22.5" customHeight="1">
      <c r="A741" s="235" t="s">
        <v>3854</v>
      </c>
      <c r="B741" s="234" t="s">
        <v>3853</v>
      </c>
      <c r="C741" s="233">
        <v>6011.3</v>
      </c>
      <c r="D741" s="233">
        <v>612</v>
      </c>
      <c r="E741" s="233">
        <v>0</v>
      </c>
      <c r="F741" s="233">
        <v>394.6</v>
      </c>
    </row>
    <row r="742" spans="1:6" ht="36" customHeight="1">
      <c r="A742" s="235" t="s">
        <v>3852</v>
      </c>
      <c r="B742" s="234" t="s">
        <v>3851</v>
      </c>
      <c r="C742" s="233">
        <v>10621.5</v>
      </c>
      <c r="D742" s="233">
        <v>692.8</v>
      </c>
      <c r="E742" s="233">
        <v>2166.9</v>
      </c>
      <c r="F742" s="233">
        <v>0</v>
      </c>
    </row>
    <row r="743" spans="1:6" s="242" customFormat="1" ht="22.5" customHeight="1">
      <c r="A743" s="235" t="s">
        <v>3850</v>
      </c>
      <c r="B743" s="234" t="s">
        <v>3849</v>
      </c>
      <c r="C743" s="233">
        <v>18391.9</v>
      </c>
      <c r="D743" s="233">
        <v>1008</v>
      </c>
      <c r="E743" s="233">
        <v>0</v>
      </c>
      <c r="F743" s="233">
        <v>3777.8</v>
      </c>
    </row>
    <row r="744" spans="1:6" s="241" customFormat="1" ht="22.5" customHeight="1">
      <c r="A744" s="235" t="s">
        <v>3848</v>
      </c>
      <c r="B744" s="234" t="s">
        <v>3847</v>
      </c>
      <c r="C744" s="233">
        <v>9580.2</v>
      </c>
      <c r="D744" s="233">
        <v>565.2</v>
      </c>
      <c r="E744" s="233">
        <v>0</v>
      </c>
      <c r="F744" s="233">
        <v>0</v>
      </c>
    </row>
    <row r="745" spans="1:6" s="240" customFormat="1" ht="22.5" customHeight="1">
      <c r="A745" s="235" t="s">
        <v>3846</v>
      </c>
      <c r="B745" s="234" t="s">
        <v>3845</v>
      </c>
      <c r="C745" s="233">
        <v>23026.9</v>
      </c>
      <c r="D745" s="233">
        <v>1375.8</v>
      </c>
      <c r="E745" s="233">
        <v>0</v>
      </c>
      <c r="F745" s="233">
        <v>26341.6</v>
      </c>
    </row>
    <row r="746" spans="1:6" s="239" customFormat="1" ht="22.5" customHeight="1">
      <c r="A746" s="235" t="s">
        <v>3844</v>
      </c>
      <c r="B746" s="234" t="s">
        <v>3843</v>
      </c>
      <c r="C746" s="233">
        <v>18211.9</v>
      </c>
      <c r="D746" s="233">
        <v>1154.2</v>
      </c>
      <c r="E746" s="233">
        <v>0</v>
      </c>
      <c r="F746" s="233">
        <v>0</v>
      </c>
    </row>
    <row r="747" spans="1:6" ht="22.5" customHeight="1">
      <c r="A747" s="235" t="s">
        <v>3842</v>
      </c>
      <c r="B747" s="234" t="s">
        <v>2804</v>
      </c>
      <c r="C747" s="233">
        <v>10106.2</v>
      </c>
      <c r="D747" s="233">
        <v>512.3</v>
      </c>
      <c r="E747" s="233">
        <v>0</v>
      </c>
      <c r="F747" s="233">
        <v>257</v>
      </c>
    </row>
    <row r="748" spans="1:6" ht="22.5" customHeight="1">
      <c r="A748" s="235" t="s">
        <v>3841</v>
      </c>
      <c r="B748" s="234" t="s">
        <v>3840</v>
      </c>
      <c r="C748" s="233">
        <v>13027.8</v>
      </c>
      <c r="D748" s="233">
        <v>649.3</v>
      </c>
      <c r="E748" s="233">
        <v>402.4</v>
      </c>
      <c r="F748" s="233">
        <v>0</v>
      </c>
    </row>
    <row r="749" spans="1:6" ht="22.5" customHeight="1">
      <c r="A749" s="235" t="s">
        <v>3839</v>
      </c>
      <c r="B749" s="234" t="s">
        <v>3838</v>
      </c>
      <c r="C749" s="233">
        <v>10612.3</v>
      </c>
      <c r="D749" s="233">
        <v>646.6</v>
      </c>
      <c r="E749" s="233">
        <v>1545.9</v>
      </c>
      <c r="F749" s="233">
        <v>0</v>
      </c>
    </row>
    <row r="750" spans="1:6" ht="22.5" customHeight="1">
      <c r="A750" s="235" t="s">
        <v>3837</v>
      </c>
      <c r="B750" s="234" t="s">
        <v>3836</v>
      </c>
      <c r="C750" s="233">
        <v>20371.9</v>
      </c>
      <c r="D750" s="233">
        <v>1425.6</v>
      </c>
      <c r="E750" s="233">
        <v>5778.9</v>
      </c>
      <c r="F750" s="233">
        <v>0</v>
      </c>
    </row>
    <row r="751" spans="1:6" ht="22.5" customHeight="1">
      <c r="A751" s="235" t="s">
        <v>3835</v>
      </c>
      <c r="B751" s="234" t="s">
        <v>3834</v>
      </c>
      <c r="C751" s="233">
        <v>12166.7</v>
      </c>
      <c r="D751" s="233">
        <v>651.6</v>
      </c>
      <c r="E751" s="233">
        <v>2729.9</v>
      </c>
      <c r="F751" s="233">
        <v>0</v>
      </c>
    </row>
    <row r="752" spans="1:6" ht="22.5" customHeight="1">
      <c r="A752" s="235" t="s">
        <v>3833</v>
      </c>
      <c r="B752" s="234" t="s">
        <v>2775</v>
      </c>
      <c r="C752" s="233">
        <v>25121</v>
      </c>
      <c r="D752" s="233">
        <v>1872</v>
      </c>
      <c r="E752" s="233">
        <v>3749.3</v>
      </c>
      <c r="F752" s="233">
        <v>0</v>
      </c>
    </row>
    <row r="753" spans="1:6" ht="22.5" customHeight="1">
      <c r="A753" s="235" t="s">
        <v>3832</v>
      </c>
      <c r="B753" s="234" t="s">
        <v>3831</v>
      </c>
      <c r="C753" s="233">
        <v>8447</v>
      </c>
      <c r="D753" s="233">
        <v>491.1</v>
      </c>
      <c r="E753" s="233">
        <v>2549.6</v>
      </c>
      <c r="F753" s="233">
        <v>0</v>
      </c>
    </row>
    <row r="754" spans="1:6" ht="22.5" customHeight="1">
      <c r="A754" s="235" t="s">
        <v>3830</v>
      </c>
      <c r="B754" s="234" t="s">
        <v>3829</v>
      </c>
      <c r="C754" s="233">
        <v>8895.6</v>
      </c>
      <c r="D754" s="233">
        <v>538.4</v>
      </c>
      <c r="E754" s="233">
        <v>2548.4</v>
      </c>
      <c r="F754" s="233">
        <v>0</v>
      </c>
    </row>
    <row r="755" spans="1:6" ht="22.5" customHeight="1">
      <c r="A755" s="235" t="s">
        <v>3828</v>
      </c>
      <c r="B755" s="234" t="s">
        <v>3827</v>
      </c>
      <c r="C755" s="233">
        <v>18332.5</v>
      </c>
      <c r="D755" s="233">
        <v>1553.6</v>
      </c>
      <c r="E755" s="233">
        <v>1898.6</v>
      </c>
      <c r="F755" s="233">
        <v>0</v>
      </c>
    </row>
    <row r="756" spans="1:6" ht="22.5" customHeight="1">
      <c r="A756" s="235" t="s">
        <v>3826</v>
      </c>
      <c r="B756" s="234" t="s">
        <v>3825</v>
      </c>
      <c r="C756" s="233">
        <v>13192.2</v>
      </c>
      <c r="D756" s="233">
        <v>925.6</v>
      </c>
      <c r="E756" s="233">
        <v>3929.2</v>
      </c>
      <c r="F756" s="233">
        <v>0</v>
      </c>
    </row>
    <row r="757" spans="1:6" ht="22.5" customHeight="1">
      <c r="A757" s="235" t="s">
        <v>3824</v>
      </c>
      <c r="B757" s="234" t="s">
        <v>3823</v>
      </c>
      <c r="C757" s="233">
        <v>5012.6</v>
      </c>
      <c r="D757" s="233">
        <v>493.4</v>
      </c>
      <c r="E757" s="233">
        <v>286.9</v>
      </c>
      <c r="F757" s="233">
        <v>0</v>
      </c>
    </row>
    <row r="758" spans="1:6" ht="22.5" customHeight="1">
      <c r="A758" s="235" t="s">
        <v>3822</v>
      </c>
      <c r="B758" s="234" t="s">
        <v>3821</v>
      </c>
      <c r="C758" s="233">
        <v>29824.4</v>
      </c>
      <c r="D758" s="233">
        <v>2208.9</v>
      </c>
      <c r="E758" s="233">
        <v>3696.2</v>
      </c>
      <c r="F758" s="233">
        <v>0</v>
      </c>
    </row>
    <row r="759" spans="1:6" ht="22.5" customHeight="1">
      <c r="A759" s="235" t="s">
        <v>3820</v>
      </c>
      <c r="B759" s="234" t="s">
        <v>3819</v>
      </c>
      <c r="C759" s="233">
        <v>10725.3</v>
      </c>
      <c r="D759" s="233">
        <v>635.9</v>
      </c>
      <c r="E759" s="233">
        <v>0</v>
      </c>
      <c r="F759" s="233">
        <v>0</v>
      </c>
    </row>
    <row r="760" spans="1:6" ht="22.5" customHeight="1">
      <c r="A760" s="235" t="s">
        <v>3818</v>
      </c>
      <c r="B760" s="234" t="s">
        <v>3817</v>
      </c>
      <c r="C760" s="233">
        <v>12207.1</v>
      </c>
      <c r="D760" s="233">
        <v>767.3</v>
      </c>
      <c r="E760" s="233">
        <v>1381.8</v>
      </c>
      <c r="F760" s="233">
        <v>0</v>
      </c>
    </row>
    <row r="761" spans="1:6" ht="22.5" customHeight="1">
      <c r="A761" s="235" t="s">
        <v>3816</v>
      </c>
      <c r="B761" s="234" t="s">
        <v>3815</v>
      </c>
      <c r="C761" s="233">
        <v>19473.8</v>
      </c>
      <c r="D761" s="233">
        <v>1422.7</v>
      </c>
      <c r="E761" s="233">
        <v>2858.7</v>
      </c>
      <c r="F761" s="233">
        <v>0</v>
      </c>
    </row>
    <row r="762" spans="1:6" ht="22.5" customHeight="1">
      <c r="A762" s="237">
        <v>14529000000</v>
      </c>
      <c r="B762" s="236" t="s">
        <v>3814</v>
      </c>
      <c r="C762" s="233">
        <v>64743.4</v>
      </c>
      <c r="D762" s="233">
        <v>7225.8</v>
      </c>
      <c r="E762" s="233">
        <v>3452.1</v>
      </c>
      <c r="F762" s="233">
        <v>0</v>
      </c>
    </row>
    <row r="763" spans="1:6" ht="22.5" customHeight="1">
      <c r="A763" s="237">
        <v>14530000000</v>
      </c>
      <c r="B763" s="236" t="s">
        <v>3813</v>
      </c>
      <c r="C763" s="233">
        <v>24189.1</v>
      </c>
      <c r="D763" s="233">
        <v>2004.8</v>
      </c>
      <c r="E763" s="233">
        <v>5949.5</v>
      </c>
      <c r="F763" s="233">
        <v>0</v>
      </c>
    </row>
    <row r="764" spans="1:6" ht="22.5" customHeight="1">
      <c r="A764" s="237">
        <v>14531000000</v>
      </c>
      <c r="B764" s="236" t="s">
        <v>3812</v>
      </c>
      <c r="C764" s="233">
        <v>35091</v>
      </c>
      <c r="D764" s="233">
        <v>3265.3</v>
      </c>
      <c r="E764" s="233">
        <v>13474</v>
      </c>
      <c r="F764" s="233">
        <v>0</v>
      </c>
    </row>
    <row r="765" spans="1:6" ht="22.5" customHeight="1">
      <c r="A765" s="237">
        <v>14532000000</v>
      </c>
      <c r="B765" s="236" t="s">
        <v>3811</v>
      </c>
      <c r="C765" s="233">
        <v>49195.9</v>
      </c>
      <c r="D765" s="233">
        <v>4279.5</v>
      </c>
      <c r="E765" s="233">
        <v>5908.3</v>
      </c>
      <c r="F765" s="233">
        <v>0</v>
      </c>
    </row>
    <row r="766" spans="1:6" ht="22.5" customHeight="1">
      <c r="A766" s="237">
        <v>14533000000</v>
      </c>
      <c r="B766" s="236" t="s">
        <v>3810</v>
      </c>
      <c r="C766" s="233">
        <v>8511.8</v>
      </c>
      <c r="D766" s="233">
        <v>517.2</v>
      </c>
      <c r="E766" s="233">
        <v>2264.2</v>
      </c>
      <c r="F766" s="233">
        <v>0</v>
      </c>
    </row>
    <row r="767" spans="1:6" ht="22.5" customHeight="1">
      <c r="A767" s="237">
        <v>14534000000</v>
      </c>
      <c r="B767" s="236" t="s">
        <v>3809</v>
      </c>
      <c r="C767" s="233">
        <v>7321.8</v>
      </c>
      <c r="D767" s="233">
        <v>474.8</v>
      </c>
      <c r="E767" s="233">
        <v>2167.9</v>
      </c>
      <c r="F767" s="233">
        <v>0</v>
      </c>
    </row>
    <row r="768" spans="1:6" ht="22.5" customHeight="1">
      <c r="A768" s="237">
        <v>14535000000</v>
      </c>
      <c r="B768" s="236" t="s">
        <v>3808</v>
      </c>
      <c r="C768" s="233">
        <v>15989.5</v>
      </c>
      <c r="D768" s="233">
        <v>1004.2</v>
      </c>
      <c r="E768" s="233">
        <v>4371.5</v>
      </c>
      <c r="F768" s="233">
        <v>0</v>
      </c>
    </row>
    <row r="769" spans="1:6" ht="22.5" customHeight="1">
      <c r="A769" s="237">
        <v>14536000000</v>
      </c>
      <c r="B769" s="236" t="s">
        <v>3807</v>
      </c>
      <c r="C769" s="233">
        <v>6299.3</v>
      </c>
      <c r="D769" s="233">
        <v>362</v>
      </c>
      <c r="E769" s="233">
        <v>133.8</v>
      </c>
      <c r="F769" s="233">
        <v>0</v>
      </c>
    </row>
    <row r="770" spans="1:6" ht="22.5" customHeight="1">
      <c r="A770" s="237">
        <v>14537000000</v>
      </c>
      <c r="B770" s="236" t="s">
        <v>3806</v>
      </c>
      <c r="C770" s="233">
        <v>8439.3</v>
      </c>
      <c r="D770" s="233">
        <v>467.2</v>
      </c>
      <c r="E770" s="233">
        <v>2072.3</v>
      </c>
      <c r="F770" s="233">
        <v>0</v>
      </c>
    </row>
    <row r="771" spans="1:6" ht="22.5" customHeight="1">
      <c r="A771" s="237">
        <v>14538000000</v>
      </c>
      <c r="B771" s="236" t="s">
        <v>3805</v>
      </c>
      <c r="C771" s="233">
        <v>13264.1</v>
      </c>
      <c r="D771" s="233">
        <v>912.3</v>
      </c>
      <c r="E771" s="233">
        <v>0</v>
      </c>
      <c r="F771" s="233">
        <v>2046</v>
      </c>
    </row>
    <row r="772" spans="1:6" ht="22.5" customHeight="1">
      <c r="A772" s="237">
        <v>14539000000</v>
      </c>
      <c r="B772" s="236" t="s">
        <v>3804</v>
      </c>
      <c r="C772" s="233">
        <v>12711.2</v>
      </c>
      <c r="D772" s="233">
        <v>443.4</v>
      </c>
      <c r="E772" s="233">
        <v>670.4</v>
      </c>
      <c r="F772" s="233">
        <v>0</v>
      </c>
    </row>
    <row r="773" spans="1:6" ht="22.5" customHeight="1">
      <c r="A773" s="237">
        <v>14540000000</v>
      </c>
      <c r="B773" s="236" t="s">
        <v>3803</v>
      </c>
      <c r="C773" s="233">
        <v>9332.7</v>
      </c>
      <c r="D773" s="233">
        <v>645.6</v>
      </c>
      <c r="E773" s="233">
        <v>2749.1</v>
      </c>
      <c r="F773" s="233">
        <v>0</v>
      </c>
    </row>
    <row r="774" spans="1:6" ht="22.5" customHeight="1">
      <c r="A774" s="237">
        <v>14541000000</v>
      </c>
      <c r="B774" s="236" t="s">
        <v>3802</v>
      </c>
      <c r="C774" s="233">
        <v>6193.7</v>
      </c>
      <c r="D774" s="233">
        <v>332.3</v>
      </c>
      <c r="E774" s="233">
        <v>2211</v>
      </c>
      <c r="F774" s="233">
        <v>0</v>
      </c>
    </row>
    <row r="775" spans="1:6" ht="22.5" customHeight="1">
      <c r="A775" s="235" t="s">
        <v>2480</v>
      </c>
      <c r="B775" s="234" t="s">
        <v>2479</v>
      </c>
      <c r="C775" s="233">
        <v>409371.5</v>
      </c>
      <c r="D775" s="233">
        <v>471053.1</v>
      </c>
      <c r="E775" s="233">
        <v>26444.6</v>
      </c>
      <c r="F775" s="233">
        <v>0</v>
      </c>
    </row>
    <row r="776" spans="1:6" ht="22.5" customHeight="1">
      <c r="A776" s="235" t="s">
        <v>3801</v>
      </c>
      <c r="B776" s="234" t="s">
        <v>3800</v>
      </c>
      <c r="C776" s="233">
        <v>1270367.3</v>
      </c>
      <c r="D776" s="233">
        <v>202651.5</v>
      </c>
      <c r="E776" s="233">
        <v>0</v>
      </c>
      <c r="F776" s="233">
        <v>331056.9</v>
      </c>
    </row>
    <row r="777" spans="1:6" ht="22.5" customHeight="1">
      <c r="A777" s="235" t="s">
        <v>3799</v>
      </c>
      <c r="B777" s="234" t="s">
        <v>3798</v>
      </c>
      <c r="C777" s="233">
        <v>89124.7</v>
      </c>
      <c r="D777" s="233">
        <v>11014.8</v>
      </c>
      <c r="E777" s="233">
        <v>0</v>
      </c>
      <c r="F777" s="233">
        <v>0</v>
      </c>
    </row>
    <row r="778" spans="1:6" ht="22.5" customHeight="1">
      <c r="A778" s="235" t="s">
        <v>3797</v>
      </c>
      <c r="B778" s="234" t="s">
        <v>3796</v>
      </c>
      <c r="C778" s="233">
        <v>117634.7</v>
      </c>
      <c r="D778" s="233">
        <v>14293.4</v>
      </c>
      <c r="E778" s="233">
        <v>0</v>
      </c>
      <c r="F778" s="233">
        <v>0</v>
      </c>
    </row>
    <row r="779" spans="1:6" ht="22.5" customHeight="1">
      <c r="A779" s="235" t="s">
        <v>3795</v>
      </c>
      <c r="B779" s="234" t="s">
        <v>3794</v>
      </c>
      <c r="C779" s="233">
        <v>114110.2</v>
      </c>
      <c r="D779" s="233">
        <v>14345.9</v>
      </c>
      <c r="E779" s="233">
        <v>0</v>
      </c>
      <c r="F779" s="233">
        <v>52969.1</v>
      </c>
    </row>
    <row r="780" spans="1:6" ht="22.5" customHeight="1">
      <c r="A780" s="235" t="s">
        <v>3793</v>
      </c>
      <c r="B780" s="234" t="s">
        <v>3792</v>
      </c>
      <c r="C780" s="233">
        <v>60355.4</v>
      </c>
      <c r="D780" s="233">
        <v>7868.2</v>
      </c>
      <c r="E780" s="233">
        <v>0</v>
      </c>
      <c r="F780" s="233">
        <v>0</v>
      </c>
    </row>
    <row r="781" spans="1:6" ht="22.5" customHeight="1">
      <c r="A781" s="235" t="s">
        <v>3791</v>
      </c>
      <c r="B781" s="234" t="s">
        <v>3790</v>
      </c>
      <c r="C781" s="233">
        <v>15253.6</v>
      </c>
      <c r="D781" s="233">
        <v>1968.4</v>
      </c>
      <c r="E781" s="233">
        <v>11206.1</v>
      </c>
      <c r="F781" s="233">
        <v>0</v>
      </c>
    </row>
    <row r="782" spans="1:6" ht="22.5" customHeight="1">
      <c r="A782" s="235" t="s">
        <v>3789</v>
      </c>
      <c r="B782" s="234" t="s">
        <v>3788</v>
      </c>
      <c r="C782" s="233">
        <v>46631.6</v>
      </c>
      <c r="D782" s="233">
        <v>6320.9</v>
      </c>
      <c r="E782" s="233">
        <v>0</v>
      </c>
      <c r="F782" s="233">
        <v>64488.9</v>
      </c>
    </row>
    <row r="783" spans="1:6" ht="22.5" customHeight="1">
      <c r="A783" s="235" t="s">
        <v>3787</v>
      </c>
      <c r="B783" s="234" t="s">
        <v>3786</v>
      </c>
      <c r="C783" s="233">
        <v>60222</v>
      </c>
      <c r="D783" s="233">
        <v>4618</v>
      </c>
      <c r="E783" s="233">
        <v>13833.8</v>
      </c>
      <c r="F783" s="233">
        <v>0</v>
      </c>
    </row>
    <row r="784" spans="1:6" ht="22.5" customHeight="1">
      <c r="A784" s="235" t="s">
        <v>3785</v>
      </c>
      <c r="B784" s="234" t="s">
        <v>3784</v>
      </c>
      <c r="C784" s="233">
        <v>102928.3</v>
      </c>
      <c r="D784" s="233">
        <v>7975</v>
      </c>
      <c r="E784" s="233">
        <v>27330.3</v>
      </c>
      <c r="F784" s="233">
        <v>0</v>
      </c>
    </row>
    <row r="785" spans="1:6" ht="22.5" customHeight="1">
      <c r="A785" s="235" t="s">
        <v>3783</v>
      </c>
      <c r="B785" s="234" t="s">
        <v>3782</v>
      </c>
      <c r="C785" s="233">
        <v>17144.4</v>
      </c>
      <c r="D785" s="233">
        <v>1364.3</v>
      </c>
      <c r="E785" s="233">
        <v>5634</v>
      </c>
      <c r="F785" s="233">
        <v>0</v>
      </c>
    </row>
    <row r="786" spans="1:6" ht="22.5" customHeight="1">
      <c r="A786" s="235" t="s">
        <v>3781</v>
      </c>
      <c r="B786" s="234" t="s">
        <v>3780</v>
      </c>
      <c r="C786" s="233">
        <v>39527.6</v>
      </c>
      <c r="D786" s="233">
        <v>2736.8</v>
      </c>
      <c r="E786" s="233">
        <v>9287.5</v>
      </c>
      <c r="F786" s="233">
        <v>0</v>
      </c>
    </row>
    <row r="787" spans="1:6" ht="22.5" customHeight="1">
      <c r="A787" s="235" t="s">
        <v>3779</v>
      </c>
      <c r="B787" s="234" t="s">
        <v>3778</v>
      </c>
      <c r="C787" s="233">
        <v>38625</v>
      </c>
      <c r="D787" s="233">
        <v>2646.8</v>
      </c>
      <c r="E787" s="233">
        <v>13292.7</v>
      </c>
      <c r="F787" s="233">
        <v>0</v>
      </c>
    </row>
    <row r="788" spans="1:6" ht="22.5" customHeight="1">
      <c r="A788" s="235" t="s">
        <v>3777</v>
      </c>
      <c r="B788" s="234" t="s">
        <v>3776</v>
      </c>
      <c r="C788" s="233">
        <v>218935.9</v>
      </c>
      <c r="D788" s="233">
        <v>11392.7</v>
      </c>
      <c r="E788" s="233">
        <v>4300.9</v>
      </c>
      <c r="F788" s="233">
        <v>0</v>
      </c>
    </row>
    <row r="789" spans="1:6" ht="22.5" customHeight="1">
      <c r="A789" s="235" t="s">
        <v>3775</v>
      </c>
      <c r="B789" s="234" t="s">
        <v>3774</v>
      </c>
      <c r="C789" s="233">
        <v>133607.7</v>
      </c>
      <c r="D789" s="233">
        <v>12033.4</v>
      </c>
      <c r="E789" s="233">
        <v>66016.5</v>
      </c>
      <c r="F789" s="233">
        <v>0</v>
      </c>
    </row>
    <row r="790" spans="1:6" ht="22.5" customHeight="1">
      <c r="A790" s="235" t="s">
        <v>3773</v>
      </c>
      <c r="B790" s="234" t="s">
        <v>3772</v>
      </c>
      <c r="C790" s="233">
        <v>20885.7</v>
      </c>
      <c r="D790" s="233">
        <v>1168.7</v>
      </c>
      <c r="E790" s="233">
        <v>5176.7</v>
      </c>
      <c r="F790" s="233">
        <v>0</v>
      </c>
    </row>
    <row r="791" spans="1:6" ht="22.5" customHeight="1">
      <c r="A791" s="235" t="s">
        <v>3771</v>
      </c>
      <c r="B791" s="234" t="s">
        <v>3770</v>
      </c>
      <c r="C791" s="233">
        <v>31001.8</v>
      </c>
      <c r="D791" s="233">
        <v>1739.3</v>
      </c>
      <c r="E791" s="233">
        <v>1519</v>
      </c>
      <c r="F791" s="233">
        <v>0</v>
      </c>
    </row>
    <row r="792" spans="1:6" ht="22.5" customHeight="1">
      <c r="A792" s="235" t="s">
        <v>3769</v>
      </c>
      <c r="B792" s="234" t="s">
        <v>3768</v>
      </c>
      <c r="C792" s="233">
        <v>131669.9</v>
      </c>
      <c r="D792" s="233">
        <v>9047.8</v>
      </c>
      <c r="E792" s="233">
        <v>57108.8</v>
      </c>
      <c r="F792" s="233">
        <v>0</v>
      </c>
    </row>
    <row r="793" spans="1:6" ht="22.5" customHeight="1">
      <c r="A793" s="235" t="s">
        <v>3767</v>
      </c>
      <c r="B793" s="234" t="s">
        <v>3766</v>
      </c>
      <c r="C793" s="233">
        <v>31762.3</v>
      </c>
      <c r="D793" s="233">
        <v>2400.5</v>
      </c>
      <c r="E793" s="233">
        <v>15203.5</v>
      </c>
      <c r="F793" s="233">
        <v>0</v>
      </c>
    </row>
    <row r="794" spans="1:6" ht="22.5" customHeight="1">
      <c r="A794" s="235" t="s">
        <v>3765</v>
      </c>
      <c r="B794" s="234" t="s">
        <v>3764</v>
      </c>
      <c r="C794" s="233">
        <v>54167.3</v>
      </c>
      <c r="D794" s="233">
        <v>5191.1</v>
      </c>
      <c r="E794" s="233">
        <v>24410.1</v>
      </c>
      <c r="F794" s="233">
        <v>0</v>
      </c>
    </row>
    <row r="795" spans="1:6" ht="22.5" customHeight="1">
      <c r="A795" s="235" t="s">
        <v>3763</v>
      </c>
      <c r="B795" s="234" t="s">
        <v>3762</v>
      </c>
      <c r="C795" s="233">
        <v>124553.4</v>
      </c>
      <c r="D795" s="233">
        <v>9484.4</v>
      </c>
      <c r="E795" s="233">
        <v>0</v>
      </c>
      <c r="F795" s="233">
        <v>0</v>
      </c>
    </row>
    <row r="796" spans="1:6" ht="22.5" customHeight="1">
      <c r="A796" s="235" t="s">
        <v>3761</v>
      </c>
      <c r="B796" s="234" t="s">
        <v>3760</v>
      </c>
      <c r="C796" s="233">
        <v>12488</v>
      </c>
      <c r="D796" s="233">
        <v>701.6</v>
      </c>
      <c r="E796" s="233">
        <v>2170.6</v>
      </c>
      <c r="F796" s="233">
        <v>0</v>
      </c>
    </row>
    <row r="797" spans="1:6" ht="22.5" customHeight="1">
      <c r="A797" s="235" t="s">
        <v>3759</v>
      </c>
      <c r="B797" s="234" t="s">
        <v>3758</v>
      </c>
      <c r="C797" s="233">
        <v>50889.1</v>
      </c>
      <c r="D797" s="233">
        <v>3320.6</v>
      </c>
      <c r="E797" s="233">
        <v>15544.8</v>
      </c>
      <c r="F797" s="233">
        <v>0</v>
      </c>
    </row>
    <row r="798" spans="1:6" ht="22.5" customHeight="1">
      <c r="A798" s="235" t="s">
        <v>3757</v>
      </c>
      <c r="B798" s="234" t="s">
        <v>3756</v>
      </c>
      <c r="C798" s="233">
        <v>46293.4</v>
      </c>
      <c r="D798" s="233">
        <v>2828</v>
      </c>
      <c r="E798" s="233">
        <v>11388.7</v>
      </c>
      <c r="F798" s="233">
        <v>0</v>
      </c>
    </row>
    <row r="799" spans="1:6" ht="22.5" customHeight="1">
      <c r="A799" s="235" t="s">
        <v>3755</v>
      </c>
      <c r="B799" s="234" t="s">
        <v>3754</v>
      </c>
      <c r="C799" s="233">
        <v>118580.7</v>
      </c>
      <c r="D799" s="233">
        <v>8657.9</v>
      </c>
      <c r="E799" s="233">
        <v>20266.4</v>
      </c>
      <c r="F799" s="233">
        <v>0</v>
      </c>
    </row>
    <row r="800" spans="1:6" ht="22.5" customHeight="1">
      <c r="A800" s="235" t="s">
        <v>3753</v>
      </c>
      <c r="B800" s="234" t="s">
        <v>3752</v>
      </c>
      <c r="C800" s="233">
        <v>78554.3</v>
      </c>
      <c r="D800" s="233">
        <v>6526.4</v>
      </c>
      <c r="E800" s="233">
        <v>27739.2</v>
      </c>
      <c r="F800" s="233">
        <v>0</v>
      </c>
    </row>
    <row r="801" spans="1:6" ht="22.5" customHeight="1">
      <c r="A801" s="235" t="s">
        <v>3751</v>
      </c>
      <c r="B801" s="234" t="s">
        <v>3750</v>
      </c>
      <c r="C801" s="233">
        <v>128042.1</v>
      </c>
      <c r="D801" s="233">
        <v>10205.9</v>
      </c>
      <c r="E801" s="233">
        <v>47139.4</v>
      </c>
      <c r="F801" s="233">
        <v>0</v>
      </c>
    </row>
    <row r="802" spans="1:6" ht="22.5" customHeight="1">
      <c r="A802" s="235" t="s">
        <v>3749</v>
      </c>
      <c r="B802" s="234" t="s">
        <v>3748</v>
      </c>
      <c r="C802" s="233">
        <v>43680.5</v>
      </c>
      <c r="D802" s="233">
        <v>3304.2</v>
      </c>
      <c r="E802" s="233">
        <v>13450.9</v>
      </c>
      <c r="F802" s="233">
        <v>0</v>
      </c>
    </row>
    <row r="803" spans="1:6" ht="22.5" customHeight="1">
      <c r="A803" s="235" t="s">
        <v>3747</v>
      </c>
      <c r="B803" s="234" t="s">
        <v>3746</v>
      </c>
      <c r="C803" s="233">
        <v>133228.5</v>
      </c>
      <c r="D803" s="233">
        <v>7947.3</v>
      </c>
      <c r="E803" s="233">
        <v>12930.7</v>
      </c>
      <c r="F803" s="233">
        <v>0</v>
      </c>
    </row>
    <row r="804" spans="1:6" ht="22.5" customHeight="1">
      <c r="A804" s="235" t="s">
        <v>3745</v>
      </c>
      <c r="B804" s="234" t="s">
        <v>3744</v>
      </c>
      <c r="C804" s="233">
        <v>106803.8</v>
      </c>
      <c r="D804" s="233">
        <v>7155.5</v>
      </c>
      <c r="E804" s="233">
        <v>29770.8</v>
      </c>
      <c r="F804" s="233">
        <v>0</v>
      </c>
    </row>
    <row r="805" spans="1:6" ht="22.5" customHeight="1">
      <c r="A805" s="235" t="s">
        <v>3743</v>
      </c>
      <c r="B805" s="234" t="s">
        <v>3742</v>
      </c>
      <c r="C805" s="233">
        <v>85565.8</v>
      </c>
      <c r="D805" s="233">
        <v>5842.8</v>
      </c>
      <c r="E805" s="233">
        <v>24633.6</v>
      </c>
      <c r="F805" s="233">
        <v>0</v>
      </c>
    </row>
    <row r="806" spans="1:6" ht="22.5" customHeight="1">
      <c r="A806" s="235" t="s">
        <v>3741</v>
      </c>
      <c r="B806" s="234" t="s">
        <v>3740</v>
      </c>
      <c r="C806" s="233">
        <v>40339.4</v>
      </c>
      <c r="D806" s="233">
        <v>2575</v>
      </c>
      <c r="E806" s="233">
        <v>13838.3</v>
      </c>
      <c r="F806" s="233">
        <v>0</v>
      </c>
    </row>
    <row r="807" spans="1:6" ht="22.5" customHeight="1">
      <c r="A807" s="235" t="s">
        <v>3739</v>
      </c>
      <c r="B807" s="234" t="s">
        <v>3738</v>
      </c>
      <c r="C807" s="233">
        <v>37248.7</v>
      </c>
      <c r="D807" s="233">
        <v>2337.2</v>
      </c>
      <c r="E807" s="233">
        <v>10046.2</v>
      </c>
      <c r="F807" s="233">
        <v>0</v>
      </c>
    </row>
    <row r="808" spans="1:6" ht="22.5" customHeight="1">
      <c r="A808" s="235">
        <v>15501000000</v>
      </c>
      <c r="B808" s="234" t="s">
        <v>3737</v>
      </c>
      <c r="C808" s="233">
        <v>51148.9</v>
      </c>
      <c r="D808" s="233">
        <v>6404.1</v>
      </c>
      <c r="E808" s="233">
        <v>13914.6</v>
      </c>
      <c r="F808" s="233">
        <v>0</v>
      </c>
    </row>
    <row r="809" spans="1:6" ht="22.5" customHeight="1">
      <c r="A809" s="235">
        <v>15502000000</v>
      </c>
      <c r="B809" s="234" t="s">
        <v>3736</v>
      </c>
      <c r="C809" s="233">
        <v>37702.7</v>
      </c>
      <c r="D809" s="233">
        <v>3345.1</v>
      </c>
      <c r="E809" s="233">
        <v>0</v>
      </c>
      <c r="F809" s="233">
        <v>0</v>
      </c>
    </row>
    <row r="810" spans="1:6" ht="31.5">
      <c r="A810" s="235" t="s">
        <v>3735</v>
      </c>
      <c r="B810" s="234" t="s">
        <v>3734</v>
      </c>
      <c r="C810" s="233">
        <v>33517.9</v>
      </c>
      <c r="D810" s="233">
        <v>2193.6</v>
      </c>
      <c r="E810" s="233">
        <v>3735.2</v>
      </c>
      <c r="F810" s="233">
        <v>0</v>
      </c>
    </row>
    <row r="811" spans="1:6" ht="22.5" customHeight="1">
      <c r="A811" s="235" t="s">
        <v>3733</v>
      </c>
      <c r="B811" s="234" t="s">
        <v>3732</v>
      </c>
      <c r="C811" s="233">
        <v>24087.1</v>
      </c>
      <c r="D811" s="233">
        <v>1983.3</v>
      </c>
      <c r="E811" s="233">
        <v>0</v>
      </c>
      <c r="F811" s="233">
        <v>0</v>
      </c>
    </row>
    <row r="812" spans="1:6" ht="22.5" customHeight="1">
      <c r="A812" s="235" t="s">
        <v>3731</v>
      </c>
      <c r="B812" s="234" t="s">
        <v>3730</v>
      </c>
      <c r="C812" s="233">
        <v>15754</v>
      </c>
      <c r="D812" s="233">
        <v>1054.1</v>
      </c>
      <c r="E812" s="233">
        <v>4804</v>
      </c>
      <c r="F812" s="233">
        <v>0</v>
      </c>
    </row>
    <row r="813" spans="1:6" ht="22.5" customHeight="1">
      <c r="A813" s="235" t="s">
        <v>3729</v>
      </c>
      <c r="B813" s="234" t="s">
        <v>3728</v>
      </c>
      <c r="C813" s="233">
        <v>13533.7</v>
      </c>
      <c r="D813" s="233">
        <v>737.9</v>
      </c>
      <c r="E813" s="233">
        <v>3078</v>
      </c>
      <c r="F813" s="233">
        <v>0</v>
      </c>
    </row>
    <row r="814" spans="1:6" ht="22.5" customHeight="1">
      <c r="A814" s="235" t="s">
        <v>3727</v>
      </c>
      <c r="B814" s="234" t="s">
        <v>3726</v>
      </c>
      <c r="C814" s="233">
        <v>6612.4</v>
      </c>
      <c r="D814" s="233">
        <v>450.9</v>
      </c>
      <c r="E814" s="233">
        <v>2518.7</v>
      </c>
      <c r="F814" s="233">
        <v>0</v>
      </c>
    </row>
    <row r="815" spans="1:6" ht="22.5" customHeight="1">
      <c r="A815" s="235" t="s">
        <v>3725</v>
      </c>
      <c r="B815" s="234" t="s">
        <v>3724</v>
      </c>
      <c r="C815" s="233">
        <v>7856.1</v>
      </c>
      <c r="D815" s="233">
        <v>395.8</v>
      </c>
      <c r="E815" s="233">
        <v>0</v>
      </c>
      <c r="F815" s="233">
        <v>0</v>
      </c>
    </row>
    <row r="816" spans="1:6" ht="22.5" customHeight="1">
      <c r="A816" s="235" t="s">
        <v>3723</v>
      </c>
      <c r="B816" s="234" t="s">
        <v>3722</v>
      </c>
      <c r="C816" s="233">
        <v>12859.6</v>
      </c>
      <c r="D816" s="233">
        <v>911.4</v>
      </c>
      <c r="E816" s="233">
        <v>6262.6</v>
      </c>
      <c r="F816" s="233">
        <v>0</v>
      </c>
    </row>
    <row r="817" spans="1:6" ht="22.5" customHeight="1">
      <c r="A817" s="235" t="s">
        <v>3721</v>
      </c>
      <c r="B817" s="234" t="s">
        <v>3720</v>
      </c>
      <c r="C817" s="233">
        <v>30888.5</v>
      </c>
      <c r="D817" s="233">
        <v>1956.5</v>
      </c>
      <c r="E817" s="233">
        <v>5169.2</v>
      </c>
      <c r="F817" s="233">
        <v>0</v>
      </c>
    </row>
    <row r="818" spans="1:6" ht="22.5" customHeight="1">
      <c r="A818" s="235" t="s">
        <v>3719</v>
      </c>
      <c r="B818" s="234" t="s">
        <v>3718</v>
      </c>
      <c r="C818" s="233">
        <v>19587.9</v>
      </c>
      <c r="D818" s="233">
        <v>873</v>
      </c>
      <c r="E818" s="233">
        <v>1103.3</v>
      </c>
      <c r="F818" s="233">
        <v>0</v>
      </c>
    </row>
    <row r="819" spans="1:6" ht="22.5" customHeight="1">
      <c r="A819" s="235" t="s">
        <v>3717</v>
      </c>
      <c r="B819" s="234" t="s">
        <v>3716</v>
      </c>
      <c r="C819" s="233">
        <v>26577.9</v>
      </c>
      <c r="D819" s="233">
        <v>1517.5</v>
      </c>
      <c r="E819" s="233">
        <v>11052.4</v>
      </c>
      <c r="F819" s="233">
        <v>0</v>
      </c>
    </row>
    <row r="820" spans="1:6" ht="22.5" customHeight="1">
      <c r="A820" s="235" t="s">
        <v>3715</v>
      </c>
      <c r="B820" s="234" t="s">
        <v>3714</v>
      </c>
      <c r="C820" s="233">
        <v>62721.8</v>
      </c>
      <c r="D820" s="233">
        <v>4651.9</v>
      </c>
      <c r="E820" s="233">
        <v>21643.2</v>
      </c>
      <c r="F820" s="233">
        <v>0</v>
      </c>
    </row>
    <row r="821" spans="1:6" ht="22.5" customHeight="1">
      <c r="A821" s="235" t="s">
        <v>3713</v>
      </c>
      <c r="B821" s="234" t="s">
        <v>3712</v>
      </c>
      <c r="C821" s="233">
        <v>27426.6</v>
      </c>
      <c r="D821" s="233">
        <v>1975.3</v>
      </c>
      <c r="E821" s="233">
        <v>4146</v>
      </c>
      <c r="F821" s="233">
        <v>0</v>
      </c>
    </row>
    <row r="822" spans="1:6" ht="22.5" customHeight="1">
      <c r="A822" s="235" t="s">
        <v>3711</v>
      </c>
      <c r="B822" s="234" t="s">
        <v>3710</v>
      </c>
      <c r="C822" s="233">
        <v>30115</v>
      </c>
      <c r="D822" s="233">
        <v>1704.1</v>
      </c>
      <c r="E822" s="233">
        <v>7114</v>
      </c>
      <c r="F822" s="233">
        <v>0</v>
      </c>
    </row>
    <row r="823" spans="1:6" ht="22.5" customHeight="1">
      <c r="A823" s="235" t="s">
        <v>3709</v>
      </c>
      <c r="B823" s="234" t="s">
        <v>3708</v>
      </c>
      <c r="C823" s="233">
        <v>45794.2</v>
      </c>
      <c r="D823" s="233">
        <v>2542.1</v>
      </c>
      <c r="E823" s="233">
        <v>0</v>
      </c>
      <c r="F823" s="233">
        <v>0</v>
      </c>
    </row>
    <row r="824" spans="1:6" ht="22.5" customHeight="1">
      <c r="A824" s="235" t="s">
        <v>3707</v>
      </c>
      <c r="B824" s="234" t="s">
        <v>3706</v>
      </c>
      <c r="C824" s="233">
        <v>28076.5</v>
      </c>
      <c r="D824" s="233">
        <v>2050.5</v>
      </c>
      <c r="E824" s="233">
        <v>10520.4</v>
      </c>
      <c r="F824" s="233">
        <v>0</v>
      </c>
    </row>
    <row r="825" spans="1:6" ht="22.5" customHeight="1">
      <c r="A825" s="235" t="s">
        <v>3705</v>
      </c>
      <c r="B825" s="234" t="s">
        <v>3704</v>
      </c>
      <c r="C825" s="233">
        <v>17726.8</v>
      </c>
      <c r="D825" s="233">
        <v>1989.4</v>
      </c>
      <c r="E825" s="233">
        <v>0</v>
      </c>
      <c r="F825" s="233">
        <v>9265.2</v>
      </c>
    </row>
    <row r="826" spans="1:6" ht="22.5" customHeight="1">
      <c r="A826" s="235" t="s">
        <v>3703</v>
      </c>
      <c r="B826" s="234" t="s">
        <v>3702</v>
      </c>
      <c r="C826" s="233">
        <v>23214.3</v>
      </c>
      <c r="D826" s="233">
        <v>1677.2</v>
      </c>
      <c r="E826" s="233">
        <v>11298.9</v>
      </c>
      <c r="F826" s="233">
        <v>0</v>
      </c>
    </row>
    <row r="827" spans="1:6" ht="22.5" customHeight="1">
      <c r="A827" s="235" t="s">
        <v>3701</v>
      </c>
      <c r="B827" s="234" t="s">
        <v>3700</v>
      </c>
      <c r="C827" s="233">
        <v>11314.6</v>
      </c>
      <c r="D827" s="233">
        <v>513.7</v>
      </c>
      <c r="E827" s="233">
        <v>2361.2</v>
      </c>
      <c r="F827" s="233">
        <v>0</v>
      </c>
    </row>
    <row r="828" spans="1:6" ht="22.5" customHeight="1">
      <c r="A828" s="235" t="s">
        <v>3699</v>
      </c>
      <c r="B828" s="234" t="s">
        <v>3698</v>
      </c>
      <c r="C828" s="233">
        <v>27453.6</v>
      </c>
      <c r="D828" s="233">
        <v>1708.9</v>
      </c>
      <c r="E828" s="233">
        <v>9784.2</v>
      </c>
      <c r="F828" s="233">
        <v>0</v>
      </c>
    </row>
    <row r="829" spans="1:6" ht="22.5" customHeight="1">
      <c r="A829" s="235" t="s">
        <v>3697</v>
      </c>
      <c r="B829" s="234" t="s">
        <v>3696</v>
      </c>
      <c r="C829" s="233">
        <v>10650.3</v>
      </c>
      <c r="D829" s="233">
        <v>883.8</v>
      </c>
      <c r="E829" s="233">
        <v>4069.3</v>
      </c>
      <c r="F829" s="233">
        <v>0</v>
      </c>
    </row>
    <row r="830" spans="1:6" ht="22.5" customHeight="1">
      <c r="A830" s="235" t="s">
        <v>3695</v>
      </c>
      <c r="B830" s="234" t="s">
        <v>3694</v>
      </c>
      <c r="C830" s="233">
        <v>25730.3</v>
      </c>
      <c r="D830" s="233">
        <v>1536.6</v>
      </c>
      <c r="E830" s="233">
        <v>10074.2</v>
      </c>
      <c r="F830" s="233">
        <v>0</v>
      </c>
    </row>
    <row r="831" spans="1:6" ht="22.5" customHeight="1">
      <c r="A831" s="235" t="s">
        <v>3693</v>
      </c>
      <c r="B831" s="234" t="s">
        <v>3692</v>
      </c>
      <c r="C831" s="233">
        <v>39306.7</v>
      </c>
      <c r="D831" s="233">
        <v>2357.6</v>
      </c>
      <c r="E831" s="233">
        <v>17113</v>
      </c>
      <c r="F831" s="233">
        <v>0</v>
      </c>
    </row>
    <row r="832" spans="1:6" ht="22.5" customHeight="1">
      <c r="A832" s="235" t="s">
        <v>3691</v>
      </c>
      <c r="B832" s="234" t="s">
        <v>3690</v>
      </c>
      <c r="C832" s="233">
        <v>14694.6</v>
      </c>
      <c r="D832" s="233">
        <v>2434.7</v>
      </c>
      <c r="E832" s="233">
        <v>0</v>
      </c>
      <c r="F832" s="233">
        <v>2420</v>
      </c>
    </row>
    <row r="833" spans="1:6" ht="22.5" customHeight="1">
      <c r="A833" s="235">
        <v>15526000000</v>
      </c>
      <c r="B833" s="234" t="s">
        <v>3689</v>
      </c>
      <c r="C833" s="233">
        <v>55754.5</v>
      </c>
      <c r="D833" s="233">
        <v>4684.3</v>
      </c>
      <c r="E833" s="233">
        <v>15498.7</v>
      </c>
      <c r="F833" s="233">
        <v>0</v>
      </c>
    </row>
    <row r="834" spans="1:6" ht="22.5" customHeight="1">
      <c r="A834" s="235">
        <v>15527000000</v>
      </c>
      <c r="B834" s="234" t="s">
        <v>3688</v>
      </c>
      <c r="C834" s="233">
        <v>24438.5</v>
      </c>
      <c r="D834" s="233">
        <v>2005.9</v>
      </c>
      <c r="E834" s="233">
        <v>5447.2</v>
      </c>
      <c r="F834" s="233">
        <v>0</v>
      </c>
    </row>
    <row r="835" spans="1:6" ht="22.5" customHeight="1">
      <c r="A835" s="235">
        <v>15528000000</v>
      </c>
      <c r="B835" s="234" t="s">
        <v>3687</v>
      </c>
      <c r="C835" s="233">
        <v>43416.9</v>
      </c>
      <c r="D835" s="233">
        <v>2797.3</v>
      </c>
      <c r="E835" s="233">
        <v>6008.2</v>
      </c>
      <c r="F835" s="233">
        <v>0</v>
      </c>
    </row>
    <row r="836" spans="1:6" ht="22.5" customHeight="1">
      <c r="A836" s="235">
        <v>15529000000</v>
      </c>
      <c r="B836" s="234" t="s">
        <v>3686</v>
      </c>
      <c r="C836" s="233">
        <v>22529.9</v>
      </c>
      <c r="D836" s="233">
        <v>1338.5</v>
      </c>
      <c r="E836" s="233">
        <v>0</v>
      </c>
      <c r="F836" s="233">
        <v>51717.1</v>
      </c>
    </row>
    <row r="837" spans="1:6" ht="22.5" customHeight="1">
      <c r="A837" s="235">
        <v>15530000000</v>
      </c>
      <c r="B837" s="234" t="s">
        <v>3685</v>
      </c>
      <c r="C837" s="233">
        <v>15475.1</v>
      </c>
      <c r="D837" s="233">
        <v>1110</v>
      </c>
      <c r="E837" s="233">
        <v>5738.5</v>
      </c>
      <c r="F837" s="233">
        <v>0</v>
      </c>
    </row>
    <row r="838" spans="1:6" ht="22.5" customHeight="1">
      <c r="A838" s="235">
        <v>15531000000</v>
      </c>
      <c r="B838" s="234" t="s">
        <v>3684</v>
      </c>
      <c r="C838" s="233">
        <v>12439.3</v>
      </c>
      <c r="D838" s="233">
        <v>890</v>
      </c>
      <c r="E838" s="233">
        <v>702.7</v>
      </c>
      <c r="F838" s="233">
        <v>0</v>
      </c>
    </row>
    <row r="839" spans="1:6" ht="22.5" customHeight="1">
      <c r="A839" s="235" t="s">
        <v>2478</v>
      </c>
      <c r="B839" s="234" t="s">
        <v>2477</v>
      </c>
      <c r="C839" s="233">
        <v>284826.8</v>
      </c>
      <c r="D839" s="233">
        <v>199171.1</v>
      </c>
      <c r="E839" s="233">
        <v>0</v>
      </c>
      <c r="F839" s="233">
        <v>117765.8</v>
      </c>
    </row>
    <row r="840" spans="1:6" ht="22.5" customHeight="1">
      <c r="A840" s="235" t="s">
        <v>3683</v>
      </c>
      <c r="B840" s="234" t="s">
        <v>3682</v>
      </c>
      <c r="C840" s="233">
        <v>379600.3</v>
      </c>
      <c r="D840" s="233">
        <v>0</v>
      </c>
      <c r="E840" s="233">
        <v>0</v>
      </c>
      <c r="F840" s="233">
        <v>249405.2</v>
      </c>
    </row>
    <row r="841" spans="1:6" ht="22.5" customHeight="1">
      <c r="A841" s="235" t="s">
        <v>3681</v>
      </c>
      <c r="B841" s="234" t="s">
        <v>3680</v>
      </c>
      <c r="C841" s="233">
        <v>279370.6</v>
      </c>
      <c r="D841" s="233">
        <v>0</v>
      </c>
      <c r="E841" s="233">
        <v>0</v>
      </c>
      <c r="F841" s="233">
        <v>134176.4</v>
      </c>
    </row>
    <row r="842" spans="1:6" ht="22.5" customHeight="1">
      <c r="A842" s="235" t="s">
        <v>3679</v>
      </c>
      <c r="B842" s="234" t="s">
        <v>3678</v>
      </c>
      <c r="C842" s="233">
        <v>62372.3</v>
      </c>
      <c r="D842" s="233">
        <v>0</v>
      </c>
      <c r="E842" s="233">
        <v>0</v>
      </c>
      <c r="F842" s="233">
        <v>0</v>
      </c>
    </row>
    <row r="843" spans="1:6" ht="22.5" customHeight="1">
      <c r="A843" s="235" t="s">
        <v>3677</v>
      </c>
      <c r="B843" s="234" t="s">
        <v>3676</v>
      </c>
      <c r="C843" s="233">
        <v>52394.8</v>
      </c>
      <c r="D843" s="233">
        <v>0</v>
      </c>
      <c r="E843" s="233">
        <v>0</v>
      </c>
      <c r="F843" s="233">
        <v>0</v>
      </c>
    </row>
    <row r="844" spans="1:6" ht="22.5" customHeight="1">
      <c r="A844" s="235" t="s">
        <v>3675</v>
      </c>
      <c r="B844" s="234" t="s">
        <v>3674</v>
      </c>
      <c r="C844" s="233">
        <v>15707.6</v>
      </c>
      <c r="D844" s="233">
        <v>0</v>
      </c>
      <c r="E844" s="233">
        <v>3961.2</v>
      </c>
      <c r="F844" s="233">
        <v>0</v>
      </c>
    </row>
    <row r="845" spans="1:6" ht="22.5" customHeight="1">
      <c r="A845" s="235" t="s">
        <v>3673</v>
      </c>
      <c r="B845" s="234" t="s">
        <v>3672</v>
      </c>
      <c r="C845" s="233">
        <v>37602.1</v>
      </c>
      <c r="D845" s="233">
        <v>0</v>
      </c>
      <c r="E845" s="233">
        <v>0</v>
      </c>
      <c r="F845" s="233">
        <v>0</v>
      </c>
    </row>
    <row r="846" spans="1:6" ht="22.5" customHeight="1">
      <c r="A846" s="235" t="s">
        <v>3671</v>
      </c>
      <c r="B846" s="234" t="s">
        <v>3670</v>
      </c>
      <c r="C846" s="233">
        <v>73764.4</v>
      </c>
      <c r="D846" s="233">
        <v>0</v>
      </c>
      <c r="E846" s="233">
        <v>0</v>
      </c>
      <c r="F846" s="233">
        <v>0</v>
      </c>
    </row>
    <row r="847" spans="1:6" ht="22.5" customHeight="1">
      <c r="A847" s="235" t="s">
        <v>3669</v>
      </c>
      <c r="B847" s="234" t="s">
        <v>3668</v>
      </c>
      <c r="C847" s="233">
        <v>19993.1</v>
      </c>
      <c r="D847" s="233">
        <v>0</v>
      </c>
      <c r="E847" s="233">
        <v>0</v>
      </c>
      <c r="F847" s="233">
        <v>0</v>
      </c>
    </row>
    <row r="848" spans="1:6" ht="22.5" customHeight="1">
      <c r="A848" s="235" t="s">
        <v>3667</v>
      </c>
      <c r="B848" s="234" t="s">
        <v>3666</v>
      </c>
      <c r="C848" s="233">
        <v>41391.8</v>
      </c>
      <c r="D848" s="233">
        <v>0</v>
      </c>
      <c r="E848" s="233">
        <v>0</v>
      </c>
      <c r="F848" s="233">
        <v>5984.7</v>
      </c>
    </row>
    <row r="849" spans="1:6" ht="22.5" customHeight="1">
      <c r="A849" s="235" t="s">
        <v>3665</v>
      </c>
      <c r="B849" s="234" t="s">
        <v>3664</v>
      </c>
      <c r="C849" s="233">
        <v>54034.7</v>
      </c>
      <c r="D849" s="233">
        <v>0</v>
      </c>
      <c r="E849" s="233">
        <v>0</v>
      </c>
      <c r="F849" s="233">
        <v>397.3</v>
      </c>
    </row>
    <row r="850" spans="1:6" ht="22.5" customHeight="1">
      <c r="A850" s="235" t="s">
        <v>3663</v>
      </c>
      <c r="B850" s="234" t="s">
        <v>3662</v>
      </c>
      <c r="C850" s="233">
        <v>59303</v>
      </c>
      <c r="D850" s="233">
        <v>0</v>
      </c>
      <c r="E850" s="233">
        <v>0</v>
      </c>
      <c r="F850" s="233">
        <v>0</v>
      </c>
    </row>
    <row r="851" spans="1:6" ht="22.5" customHeight="1">
      <c r="A851" s="235" t="s">
        <v>3661</v>
      </c>
      <c r="B851" s="234" t="s">
        <v>3660</v>
      </c>
      <c r="C851" s="233">
        <v>78933.5</v>
      </c>
      <c r="D851" s="233">
        <v>0</v>
      </c>
      <c r="E851" s="233">
        <v>7280.5</v>
      </c>
      <c r="F851" s="233">
        <v>0</v>
      </c>
    </row>
    <row r="852" spans="1:6" ht="22.5" customHeight="1">
      <c r="A852" s="235" t="s">
        <v>3659</v>
      </c>
      <c r="B852" s="234" t="s">
        <v>3658</v>
      </c>
      <c r="C852" s="233">
        <v>11603.9</v>
      </c>
      <c r="D852" s="233">
        <v>0</v>
      </c>
      <c r="E852" s="233">
        <v>660.9</v>
      </c>
      <c r="F852" s="233">
        <v>0</v>
      </c>
    </row>
    <row r="853" spans="1:6" ht="22.5" customHeight="1">
      <c r="A853" s="235" t="s">
        <v>3657</v>
      </c>
      <c r="B853" s="234" t="s">
        <v>3656</v>
      </c>
      <c r="C853" s="233">
        <v>32189.6</v>
      </c>
      <c r="D853" s="233">
        <v>0</v>
      </c>
      <c r="E853" s="233">
        <v>17277.4</v>
      </c>
      <c r="F853" s="233">
        <v>0</v>
      </c>
    </row>
    <row r="854" spans="1:6" ht="22.5" customHeight="1">
      <c r="A854" s="235" t="s">
        <v>3655</v>
      </c>
      <c r="B854" s="234" t="s">
        <v>3654</v>
      </c>
      <c r="C854" s="233">
        <v>51592.5</v>
      </c>
      <c r="D854" s="233">
        <v>0</v>
      </c>
      <c r="E854" s="233">
        <v>4608.6</v>
      </c>
      <c r="F854" s="233">
        <v>0</v>
      </c>
    </row>
    <row r="855" spans="1:6" ht="22.5" customHeight="1">
      <c r="A855" s="235" t="s">
        <v>3653</v>
      </c>
      <c r="B855" s="234" t="s">
        <v>3652</v>
      </c>
      <c r="C855" s="233">
        <v>29630.3</v>
      </c>
      <c r="D855" s="233">
        <v>0</v>
      </c>
      <c r="E855" s="233">
        <v>4549.4</v>
      </c>
      <c r="F855" s="233">
        <v>0</v>
      </c>
    </row>
    <row r="856" spans="1:6" ht="22.5" customHeight="1">
      <c r="A856" s="235" t="s">
        <v>3651</v>
      </c>
      <c r="B856" s="234" t="s">
        <v>3650</v>
      </c>
      <c r="C856" s="233">
        <v>13615.4</v>
      </c>
      <c r="D856" s="233">
        <v>0</v>
      </c>
      <c r="E856" s="233">
        <v>0</v>
      </c>
      <c r="F856" s="233">
        <v>9484</v>
      </c>
    </row>
    <row r="857" spans="1:6" ht="22.5" customHeight="1">
      <c r="A857" s="235" t="s">
        <v>3649</v>
      </c>
      <c r="B857" s="234" t="s">
        <v>3648</v>
      </c>
      <c r="C857" s="233">
        <v>48947.8</v>
      </c>
      <c r="D857" s="233">
        <v>0</v>
      </c>
      <c r="E857" s="233">
        <v>0</v>
      </c>
      <c r="F857" s="233">
        <v>0</v>
      </c>
    </row>
    <row r="858" spans="1:6" ht="22.5" customHeight="1">
      <c r="A858" s="235" t="s">
        <v>3647</v>
      </c>
      <c r="B858" s="234" t="s">
        <v>3646</v>
      </c>
      <c r="C858" s="233">
        <v>12918.5</v>
      </c>
      <c r="D858" s="233">
        <v>0</v>
      </c>
      <c r="E858" s="233">
        <v>2676.1</v>
      </c>
      <c r="F858" s="233">
        <v>0</v>
      </c>
    </row>
    <row r="859" spans="1:6" ht="22.5" customHeight="1">
      <c r="A859" s="235" t="s">
        <v>3645</v>
      </c>
      <c r="B859" s="234" t="s">
        <v>3644</v>
      </c>
      <c r="C859" s="233">
        <v>51793.7</v>
      </c>
      <c r="D859" s="233">
        <v>0</v>
      </c>
      <c r="E859" s="233">
        <v>0</v>
      </c>
      <c r="F859" s="233">
        <v>2222.6</v>
      </c>
    </row>
    <row r="860" spans="1:6" ht="22.5" customHeight="1">
      <c r="A860" s="235" t="s">
        <v>3643</v>
      </c>
      <c r="B860" s="234" t="s">
        <v>3642</v>
      </c>
      <c r="C860" s="233">
        <v>29614.3</v>
      </c>
      <c r="D860" s="233">
        <v>0</v>
      </c>
      <c r="E860" s="233">
        <v>0</v>
      </c>
      <c r="F860" s="233">
        <v>0</v>
      </c>
    </row>
    <row r="861" spans="1:6" ht="22.5" customHeight="1">
      <c r="A861" s="235" t="s">
        <v>3641</v>
      </c>
      <c r="B861" s="234" t="s">
        <v>3640</v>
      </c>
      <c r="C861" s="233">
        <v>41250.4</v>
      </c>
      <c r="D861" s="233">
        <v>0</v>
      </c>
      <c r="E861" s="233">
        <v>19410.4</v>
      </c>
      <c r="F861" s="233">
        <v>0</v>
      </c>
    </row>
    <row r="862" spans="1:6" ht="22.5" customHeight="1">
      <c r="A862" s="235" t="s">
        <v>3639</v>
      </c>
      <c r="B862" s="234" t="s">
        <v>3638</v>
      </c>
      <c r="C862" s="233">
        <v>38040.1</v>
      </c>
      <c r="D862" s="233">
        <v>0</v>
      </c>
      <c r="E862" s="233">
        <v>2539.7</v>
      </c>
      <c r="F862" s="233">
        <v>0</v>
      </c>
    </row>
    <row r="863" spans="1:6" ht="22.5" customHeight="1">
      <c r="A863" s="235" t="s">
        <v>3637</v>
      </c>
      <c r="B863" s="234" t="s">
        <v>2655</v>
      </c>
      <c r="C863" s="233">
        <v>23539.1</v>
      </c>
      <c r="D863" s="233">
        <v>0</v>
      </c>
      <c r="E863" s="233">
        <v>0</v>
      </c>
      <c r="F863" s="233">
        <v>0</v>
      </c>
    </row>
    <row r="864" spans="1:6" ht="22.5" customHeight="1">
      <c r="A864" s="235" t="s">
        <v>3636</v>
      </c>
      <c r="B864" s="234" t="s">
        <v>3635</v>
      </c>
      <c r="C864" s="233">
        <v>50128.1</v>
      </c>
      <c r="D864" s="233">
        <v>0</v>
      </c>
      <c r="E864" s="233">
        <v>0</v>
      </c>
      <c r="F864" s="233">
        <v>7428.3</v>
      </c>
    </row>
    <row r="865" spans="1:6" ht="22.5" customHeight="1">
      <c r="A865" s="235" t="s">
        <v>3634</v>
      </c>
      <c r="B865" s="234" t="s">
        <v>3633</v>
      </c>
      <c r="C865" s="233">
        <v>1477.2</v>
      </c>
      <c r="D865" s="233">
        <v>0</v>
      </c>
      <c r="E865" s="233">
        <v>0</v>
      </c>
      <c r="F865" s="233">
        <v>282.2</v>
      </c>
    </row>
    <row r="866" spans="1:6" ht="22.5" customHeight="1">
      <c r="A866" s="235" t="s">
        <v>3632</v>
      </c>
      <c r="B866" s="234" t="s">
        <v>3631</v>
      </c>
      <c r="C866" s="233">
        <v>38880.4</v>
      </c>
      <c r="D866" s="233">
        <v>0</v>
      </c>
      <c r="E866" s="233">
        <v>0</v>
      </c>
      <c r="F866" s="233">
        <v>0</v>
      </c>
    </row>
    <row r="867" spans="1:6" ht="22.5" customHeight="1">
      <c r="A867" s="235" t="s">
        <v>3630</v>
      </c>
      <c r="B867" s="234" t="s">
        <v>3629</v>
      </c>
      <c r="C867" s="233">
        <v>9658.6</v>
      </c>
      <c r="D867" s="233">
        <v>0</v>
      </c>
      <c r="E867" s="233">
        <v>0</v>
      </c>
      <c r="F867" s="233">
        <v>3707</v>
      </c>
    </row>
    <row r="868" spans="1:6" ht="22.5" customHeight="1">
      <c r="A868" s="235" t="s">
        <v>3628</v>
      </c>
      <c r="B868" s="234" t="s">
        <v>3627</v>
      </c>
      <c r="C868" s="233">
        <v>39875.7</v>
      </c>
      <c r="D868" s="233">
        <v>0</v>
      </c>
      <c r="E868" s="233">
        <v>0</v>
      </c>
      <c r="F868" s="233">
        <v>0</v>
      </c>
    </row>
    <row r="869" spans="1:6" ht="22.5" customHeight="1">
      <c r="A869" s="235" t="s">
        <v>3626</v>
      </c>
      <c r="B869" s="234" t="s">
        <v>3625</v>
      </c>
      <c r="C869" s="233">
        <v>10844.2</v>
      </c>
      <c r="D869" s="233">
        <v>0</v>
      </c>
      <c r="E869" s="233">
        <v>0</v>
      </c>
      <c r="F869" s="233">
        <v>3838.3</v>
      </c>
    </row>
    <row r="870" spans="1:6" ht="22.5" customHeight="1">
      <c r="A870" s="235" t="s">
        <v>3624</v>
      </c>
      <c r="B870" s="234" t="s">
        <v>3623</v>
      </c>
      <c r="C870" s="233">
        <v>33921.8</v>
      </c>
      <c r="D870" s="233">
        <v>0</v>
      </c>
      <c r="E870" s="233">
        <v>0</v>
      </c>
      <c r="F870" s="233">
        <v>23479.3</v>
      </c>
    </row>
    <row r="871" spans="1:6" ht="22.5" customHeight="1">
      <c r="A871" s="235" t="s">
        <v>3622</v>
      </c>
      <c r="B871" s="234" t="s">
        <v>3621</v>
      </c>
      <c r="C871" s="233">
        <v>6806.2</v>
      </c>
      <c r="D871" s="233">
        <v>0</v>
      </c>
      <c r="E871" s="233">
        <v>0</v>
      </c>
      <c r="F871" s="233">
        <v>0</v>
      </c>
    </row>
    <row r="872" spans="1:6" ht="22.5" customHeight="1">
      <c r="A872" s="235" t="s">
        <v>3620</v>
      </c>
      <c r="B872" s="234" t="s">
        <v>3619</v>
      </c>
      <c r="C872" s="233">
        <v>8339.3</v>
      </c>
      <c r="D872" s="233">
        <v>0</v>
      </c>
      <c r="E872" s="233">
        <v>2085.2</v>
      </c>
      <c r="F872" s="233">
        <v>0</v>
      </c>
    </row>
    <row r="873" spans="1:6" ht="22.5" customHeight="1">
      <c r="A873" s="235" t="s">
        <v>3618</v>
      </c>
      <c r="B873" s="234" t="s">
        <v>3617</v>
      </c>
      <c r="C873" s="233">
        <v>9119</v>
      </c>
      <c r="D873" s="233">
        <v>0</v>
      </c>
      <c r="E873" s="233">
        <v>1090.2</v>
      </c>
      <c r="F873" s="233">
        <v>0</v>
      </c>
    </row>
    <row r="874" spans="1:6" ht="22.5" customHeight="1">
      <c r="A874" s="235" t="s">
        <v>3616</v>
      </c>
      <c r="B874" s="234" t="s">
        <v>3615</v>
      </c>
      <c r="C874" s="233">
        <v>34452.8</v>
      </c>
      <c r="D874" s="233">
        <v>0</v>
      </c>
      <c r="E874" s="233">
        <v>2345.2</v>
      </c>
      <c r="F874" s="233">
        <v>0</v>
      </c>
    </row>
    <row r="875" spans="1:6" ht="22.5" customHeight="1">
      <c r="A875" s="235" t="s">
        <v>3614</v>
      </c>
      <c r="B875" s="234" t="s">
        <v>3613</v>
      </c>
      <c r="C875" s="233">
        <v>14461.7</v>
      </c>
      <c r="D875" s="233">
        <v>0</v>
      </c>
      <c r="E875" s="233">
        <v>0</v>
      </c>
      <c r="F875" s="233">
        <v>0</v>
      </c>
    </row>
    <row r="876" spans="1:6" ht="31.5">
      <c r="A876" s="235" t="s">
        <v>3612</v>
      </c>
      <c r="B876" s="234" t="s">
        <v>3611</v>
      </c>
      <c r="C876" s="233">
        <v>6396.5</v>
      </c>
      <c r="D876" s="233">
        <v>0</v>
      </c>
      <c r="E876" s="233">
        <v>0</v>
      </c>
      <c r="F876" s="233">
        <v>0</v>
      </c>
    </row>
    <row r="877" spans="1:6" ht="22.5" customHeight="1">
      <c r="A877" s="235" t="s">
        <v>3610</v>
      </c>
      <c r="B877" s="234" t="s">
        <v>3609</v>
      </c>
      <c r="C877" s="233">
        <v>3984.6</v>
      </c>
      <c r="D877" s="233">
        <v>0</v>
      </c>
      <c r="E877" s="233">
        <v>1315.2</v>
      </c>
      <c r="F877" s="233">
        <v>0</v>
      </c>
    </row>
    <row r="878" spans="1:6" ht="22.5" customHeight="1">
      <c r="A878" s="235" t="s">
        <v>3608</v>
      </c>
      <c r="B878" s="234" t="s">
        <v>3607</v>
      </c>
      <c r="C878" s="233">
        <v>20727</v>
      </c>
      <c r="D878" s="233">
        <v>0</v>
      </c>
      <c r="E878" s="233">
        <v>1553.1</v>
      </c>
      <c r="F878" s="233">
        <v>0</v>
      </c>
    </row>
    <row r="879" spans="1:6" ht="22.5" customHeight="1">
      <c r="A879" s="235" t="s">
        <v>3606</v>
      </c>
      <c r="B879" s="234" t="s">
        <v>3605</v>
      </c>
      <c r="C879" s="233">
        <v>8150.1</v>
      </c>
      <c r="D879" s="233">
        <v>0</v>
      </c>
      <c r="E879" s="233">
        <v>3398.7</v>
      </c>
      <c r="F879" s="233">
        <v>0</v>
      </c>
    </row>
    <row r="880" spans="1:6" ht="22.5" customHeight="1">
      <c r="A880" s="235" t="s">
        <v>3604</v>
      </c>
      <c r="B880" s="234" t="s">
        <v>3603</v>
      </c>
      <c r="C880" s="233">
        <v>32984.7</v>
      </c>
      <c r="D880" s="233">
        <v>0</v>
      </c>
      <c r="E880" s="233">
        <v>0</v>
      </c>
      <c r="F880" s="233">
        <v>8751.1</v>
      </c>
    </row>
    <row r="881" spans="1:6" ht="22.5" customHeight="1">
      <c r="A881" s="235" t="s">
        <v>3602</v>
      </c>
      <c r="B881" s="234" t="s">
        <v>3601</v>
      </c>
      <c r="C881" s="233">
        <v>9866.6</v>
      </c>
      <c r="D881" s="233">
        <v>0</v>
      </c>
      <c r="E881" s="233">
        <v>2999.4</v>
      </c>
      <c r="F881" s="233">
        <v>0</v>
      </c>
    </row>
    <row r="882" spans="1:6" ht="22.5" customHeight="1">
      <c r="A882" s="235" t="s">
        <v>3600</v>
      </c>
      <c r="B882" s="234" t="s">
        <v>3599</v>
      </c>
      <c r="C882" s="233">
        <v>5471.9</v>
      </c>
      <c r="D882" s="233">
        <v>0</v>
      </c>
      <c r="E882" s="233">
        <v>0</v>
      </c>
      <c r="F882" s="233">
        <v>0</v>
      </c>
    </row>
    <row r="883" spans="1:6" ht="22.5" customHeight="1">
      <c r="A883" s="235" t="s">
        <v>3598</v>
      </c>
      <c r="B883" s="234" t="s">
        <v>3597</v>
      </c>
      <c r="C883" s="233">
        <v>22307.4</v>
      </c>
      <c r="D883" s="233">
        <v>0</v>
      </c>
      <c r="E883" s="233">
        <v>0</v>
      </c>
      <c r="F883" s="233">
        <v>1501.2</v>
      </c>
    </row>
    <row r="884" spans="1:6" ht="31.5">
      <c r="A884" s="235" t="s">
        <v>3596</v>
      </c>
      <c r="B884" s="234" t="s">
        <v>3595</v>
      </c>
      <c r="C884" s="233">
        <v>9410.5</v>
      </c>
      <c r="D884" s="233">
        <v>0</v>
      </c>
      <c r="E884" s="233">
        <v>778.1</v>
      </c>
      <c r="F884" s="233">
        <v>0</v>
      </c>
    </row>
    <row r="885" spans="1:6" ht="22.5" customHeight="1">
      <c r="A885" s="235" t="s">
        <v>3594</v>
      </c>
      <c r="B885" s="234" t="s">
        <v>3593</v>
      </c>
      <c r="C885" s="233">
        <v>35841</v>
      </c>
      <c r="D885" s="233">
        <v>0</v>
      </c>
      <c r="E885" s="233">
        <v>2402.1</v>
      </c>
      <c r="F885" s="233">
        <v>0</v>
      </c>
    </row>
    <row r="886" spans="1:6" ht="22.5" customHeight="1">
      <c r="A886" s="235" t="s">
        <v>3592</v>
      </c>
      <c r="B886" s="234" t="s">
        <v>3591</v>
      </c>
      <c r="C886" s="233">
        <v>6421.9</v>
      </c>
      <c r="D886" s="233">
        <v>0</v>
      </c>
      <c r="E886" s="233">
        <v>0</v>
      </c>
      <c r="F886" s="233">
        <v>115.1</v>
      </c>
    </row>
    <row r="887" spans="1:6" ht="27.75" customHeight="1">
      <c r="A887" s="235" t="s">
        <v>3590</v>
      </c>
      <c r="B887" s="234" t="s">
        <v>3589</v>
      </c>
      <c r="C887" s="233">
        <v>21865.8</v>
      </c>
      <c r="D887" s="233">
        <v>0</v>
      </c>
      <c r="E887" s="233">
        <v>0</v>
      </c>
      <c r="F887" s="233">
        <v>0</v>
      </c>
    </row>
    <row r="888" spans="1:6" ht="22.5" customHeight="1">
      <c r="A888" s="235" t="s">
        <v>3588</v>
      </c>
      <c r="B888" s="234" t="s">
        <v>3587</v>
      </c>
      <c r="C888" s="233">
        <v>5834.4</v>
      </c>
      <c r="D888" s="233">
        <v>0</v>
      </c>
      <c r="E888" s="233">
        <v>0</v>
      </c>
      <c r="F888" s="233">
        <v>2296.3</v>
      </c>
    </row>
    <row r="889" spans="1:6" ht="22.5" customHeight="1">
      <c r="A889" s="235" t="s">
        <v>3586</v>
      </c>
      <c r="B889" s="234" t="s">
        <v>3585</v>
      </c>
      <c r="C889" s="233">
        <v>23934.4</v>
      </c>
      <c r="D889" s="233">
        <v>0</v>
      </c>
      <c r="E889" s="233">
        <v>0</v>
      </c>
      <c r="F889" s="233">
        <v>5892.3</v>
      </c>
    </row>
    <row r="890" spans="1:6" ht="22.5" customHeight="1">
      <c r="A890" s="235" t="s">
        <v>3584</v>
      </c>
      <c r="B890" s="234" t="s">
        <v>3583</v>
      </c>
      <c r="C890" s="233">
        <v>12119.1</v>
      </c>
      <c r="D890" s="233">
        <v>0</v>
      </c>
      <c r="E890" s="233">
        <v>0</v>
      </c>
      <c r="F890" s="233">
        <v>1582.5</v>
      </c>
    </row>
    <row r="891" spans="1:6" ht="22.5" customHeight="1">
      <c r="A891" s="235" t="s">
        <v>3582</v>
      </c>
      <c r="B891" s="234" t="s">
        <v>3581</v>
      </c>
      <c r="C891" s="233">
        <v>11980.6</v>
      </c>
      <c r="D891" s="233">
        <v>0</v>
      </c>
      <c r="E891" s="233">
        <v>0</v>
      </c>
      <c r="F891" s="233">
        <v>0</v>
      </c>
    </row>
    <row r="892" spans="1:6" ht="22.5" customHeight="1">
      <c r="A892" s="235" t="s">
        <v>3580</v>
      </c>
      <c r="B892" s="234" t="s">
        <v>3579</v>
      </c>
      <c r="C892" s="233">
        <v>22186</v>
      </c>
      <c r="D892" s="233">
        <v>0</v>
      </c>
      <c r="E892" s="233">
        <v>0</v>
      </c>
      <c r="F892" s="233">
        <v>2361.6</v>
      </c>
    </row>
    <row r="893" spans="1:6" ht="22.5" customHeight="1">
      <c r="A893" s="235" t="s">
        <v>3578</v>
      </c>
      <c r="B893" s="234" t="s">
        <v>2804</v>
      </c>
      <c r="C893" s="233">
        <v>14762</v>
      </c>
      <c r="D893" s="233">
        <v>0</v>
      </c>
      <c r="E893" s="233">
        <v>0</v>
      </c>
      <c r="F893" s="233">
        <v>9166.2</v>
      </c>
    </row>
    <row r="894" spans="1:6" ht="22.5" customHeight="1">
      <c r="A894" s="235" t="s">
        <v>3577</v>
      </c>
      <c r="B894" s="234" t="s">
        <v>3576</v>
      </c>
      <c r="C894" s="233">
        <v>11444.3</v>
      </c>
      <c r="D894" s="233">
        <v>0</v>
      </c>
      <c r="E894" s="233">
        <v>0</v>
      </c>
      <c r="F894" s="233">
        <v>8292.2</v>
      </c>
    </row>
    <row r="895" spans="1:6" ht="31.5">
      <c r="A895" s="235" t="s">
        <v>3575</v>
      </c>
      <c r="B895" s="234" t="s">
        <v>3574</v>
      </c>
      <c r="C895" s="233">
        <v>11887.7</v>
      </c>
      <c r="D895" s="233">
        <v>0</v>
      </c>
      <c r="E895" s="233">
        <v>1935.5</v>
      </c>
      <c r="F895" s="233">
        <v>0</v>
      </c>
    </row>
    <row r="896" spans="1:6" ht="22.5" customHeight="1">
      <c r="A896" s="235" t="s">
        <v>3573</v>
      </c>
      <c r="B896" s="234" t="s">
        <v>3572</v>
      </c>
      <c r="C896" s="233">
        <v>13149.1</v>
      </c>
      <c r="D896" s="233">
        <v>0</v>
      </c>
      <c r="E896" s="233">
        <v>0</v>
      </c>
      <c r="F896" s="233">
        <v>4419.2</v>
      </c>
    </row>
    <row r="897" spans="1:6" ht="22.5" customHeight="1">
      <c r="A897" s="235" t="s">
        <v>3571</v>
      </c>
      <c r="B897" s="234" t="s">
        <v>3570</v>
      </c>
      <c r="C897" s="233">
        <v>9661.2</v>
      </c>
      <c r="D897" s="233">
        <v>0</v>
      </c>
      <c r="E897" s="233">
        <v>815.4</v>
      </c>
      <c r="F897" s="233">
        <v>0</v>
      </c>
    </row>
    <row r="898" spans="1:6" ht="22.5" customHeight="1">
      <c r="A898" s="235" t="s">
        <v>3569</v>
      </c>
      <c r="B898" s="234" t="s">
        <v>3568</v>
      </c>
      <c r="C898" s="233">
        <v>16458.4</v>
      </c>
      <c r="D898" s="233">
        <v>0</v>
      </c>
      <c r="E898" s="233">
        <v>1571.6</v>
      </c>
      <c r="F898" s="233">
        <v>0</v>
      </c>
    </row>
    <row r="899" spans="1:6" ht="22.5" customHeight="1">
      <c r="A899" s="235" t="s">
        <v>3567</v>
      </c>
      <c r="B899" s="234" t="s">
        <v>3566</v>
      </c>
      <c r="C899" s="233">
        <v>7256.6</v>
      </c>
      <c r="D899" s="233">
        <v>0</v>
      </c>
      <c r="E899" s="233">
        <v>3721.4</v>
      </c>
      <c r="F899" s="233">
        <v>0</v>
      </c>
    </row>
    <row r="900" spans="1:6" ht="22.5" customHeight="1">
      <c r="A900" s="235" t="s">
        <v>3565</v>
      </c>
      <c r="B900" s="234" t="s">
        <v>3564</v>
      </c>
      <c r="C900" s="233">
        <v>6812.1</v>
      </c>
      <c r="D900" s="233">
        <v>0</v>
      </c>
      <c r="E900" s="233">
        <v>0</v>
      </c>
      <c r="F900" s="233">
        <v>3521.5</v>
      </c>
    </row>
    <row r="901" spans="1:6" ht="31.5">
      <c r="A901" s="235" t="s">
        <v>3563</v>
      </c>
      <c r="B901" s="234" t="s">
        <v>3562</v>
      </c>
      <c r="C901" s="233">
        <v>9670.5</v>
      </c>
      <c r="D901" s="233">
        <v>0</v>
      </c>
      <c r="E901" s="233">
        <v>1796.1</v>
      </c>
      <c r="F901" s="233">
        <v>0</v>
      </c>
    </row>
    <row r="902" spans="1:6" ht="22.5" customHeight="1">
      <c r="A902" s="235" t="s">
        <v>3561</v>
      </c>
      <c r="B902" s="234" t="s">
        <v>3560</v>
      </c>
      <c r="C902" s="233">
        <v>24811.4</v>
      </c>
      <c r="D902" s="233">
        <v>0</v>
      </c>
      <c r="E902" s="233">
        <v>0</v>
      </c>
      <c r="F902" s="233">
        <v>0</v>
      </c>
    </row>
    <row r="903" spans="1:6" ht="22.5" customHeight="1">
      <c r="A903" s="235" t="s">
        <v>3559</v>
      </c>
      <c r="B903" s="234" t="s">
        <v>3558</v>
      </c>
      <c r="C903" s="233">
        <v>15330.6</v>
      </c>
      <c r="D903" s="233">
        <v>0</v>
      </c>
      <c r="E903" s="233">
        <v>0</v>
      </c>
      <c r="F903" s="233">
        <v>5015</v>
      </c>
    </row>
    <row r="904" spans="1:6" ht="22.5" customHeight="1">
      <c r="A904" s="235" t="s">
        <v>3557</v>
      </c>
      <c r="B904" s="234" t="s">
        <v>3556</v>
      </c>
      <c r="C904" s="233">
        <v>26096.5</v>
      </c>
      <c r="D904" s="233">
        <v>0</v>
      </c>
      <c r="E904" s="233">
        <v>0</v>
      </c>
      <c r="F904" s="233">
        <v>1687.1</v>
      </c>
    </row>
    <row r="905" spans="1:6" ht="22.5" customHeight="1">
      <c r="A905" s="235" t="s">
        <v>3555</v>
      </c>
      <c r="B905" s="234" t="s">
        <v>3554</v>
      </c>
      <c r="C905" s="233">
        <v>6721.3</v>
      </c>
      <c r="D905" s="233">
        <v>0</v>
      </c>
      <c r="E905" s="233">
        <v>1533.5</v>
      </c>
      <c r="F905" s="233">
        <v>0</v>
      </c>
    </row>
    <row r="906" spans="1:6" ht="22.5" customHeight="1">
      <c r="A906" s="235" t="s">
        <v>3553</v>
      </c>
      <c r="B906" s="234" t="s">
        <v>3552</v>
      </c>
      <c r="C906" s="233">
        <v>5259.5</v>
      </c>
      <c r="D906" s="233">
        <v>0</v>
      </c>
      <c r="E906" s="233">
        <v>3593.3</v>
      </c>
      <c r="F906" s="233">
        <v>0</v>
      </c>
    </row>
    <row r="907" spans="1:6" ht="22.5" customHeight="1">
      <c r="A907" s="235" t="s">
        <v>3551</v>
      </c>
      <c r="B907" s="234" t="s">
        <v>3550</v>
      </c>
      <c r="C907" s="233">
        <v>16589.4</v>
      </c>
      <c r="D907" s="233">
        <v>0</v>
      </c>
      <c r="E907" s="233">
        <v>3590.3</v>
      </c>
      <c r="F907" s="233">
        <v>0</v>
      </c>
    </row>
    <row r="908" spans="1:6" ht="22.5" customHeight="1">
      <c r="A908" s="235">
        <v>16540000000</v>
      </c>
      <c r="B908" s="234" t="s">
        <v>3549</v>
      </c>
      <c r="C908" s="233">
        <v>12502.3</v>
      </c>
      <c r="D908" s="233">
        <v>0</v>
      </c>
      <c r="E908" s="233">
        <v>757.7</v>
      </c>
      <c r="F908" s="233">
        <v>0</v>
      </c>
    </row>
    <row r="909" spans="1:6" ht="22.5" customHeight="1">
      <c r="A909" s="235">
        <v>16541000000</v>
      </c>
      <c r="B909" s="234" t="s">
        <v>3548</v>
      </c>
      <c r="C909" s="233">
        <v>4479.4</v>
      </c>
      <c r="D909" s="233">
        <v>0</v>
      </c>
      <c r="E909" s="233">
        <v>2640.2</v>
      </c>
      <c r="F909" s="233">
        <v>0</v>
      </c>
    </row>
    <row r="910" spans="1:6" ht="22.5" customHeight="1">
      <c r="A910" s="235">
        <v>16542000000</v>
      </c>
      <c r="B910" s="234" t="s">
        <v>3547</v>
      </c>
      <c r="C910" s="233">
        <v>8028</v>
      </c>
      <c r="D910" s="233">
        <v>0</v>
      </c>
      <c r="E910" s="233">
        <v>0</v>
      </c>
      <c r="F910" s="233">
        <v>1020.8</v>
      </c>
    </row>
    <row r="911" spans="1:6" s="238" customFormat="1" ht="22.5" customHeight="1">
      <c r="A911" s="235">
        <v>16543000000</v>
      </c>
      <c r="B911" s="234" t="s">
        <v>3546</v>
      </c>
      <c r="C911" s="233">
        <v>9619.1</v>
      </c>
      <c r="D911" s="233">
        <v>0</v>
      </c>
      <c r="E911" s="233">
        <v>0</v>
      </c>
      <c r="F911" s="233">
        <v>2891.6</v>
      </c>
    </row>
    <row r="912" spans="1:6" ht="22.5" customHeight="1">
      <c r="A912" s="235">
        <v>16544000000</v>
      </c>
      <c r="B912" s="234" t="s">
        <v>3545</v>
      </c>
      <c r="C912" s="233">
        <v>22718.1</v>
      </c>
      <c r="D912" s="233">
        <v>0</v>
      </c>
      <c r="E912" s="233">
        <v>0</v>
      </c>
      <c r="F912" s="233">
        <v>0</v>
      </c>
    </row>
    <row r="913" spans="1:6" ht="22.5" customHeight="1">
      <c r="A913" s="235">
        <v>16545000000</v>
      </c>
      <c r="B913" s="234" t="s">
        <v>3544</v>
      </c>
      <c r="C913" s="233">
        <v>30794.8</v>
      </c>
      <c r="D913" s="233">
        <v>0</v>
      </c>
      <c r="E913" s="233">
        <v>417.2</v>
      </c>
      <c r="F913" s="233">
        <v>0</v>
      </c>
    </row>
    <row r="914" spans="1:6" ht="28.5" customHeight="1">
      <c r="A914" s="235">
        <v>16546000000</v>
      </c>
      <c r="B914" s="234" t="s">
        <v>3543</v>
      </c>
      <c r="C914" s="233">
        <v>73514</v>
      </c>
      <c r="D914" s="233">
        <v>0</v>
      </c>
      <c r="E914" s="233">
        <v>0</v>
      </c>
      <c r="F914" s="233">
        <v>76164.7</v>
      </c>
    </row>
    <row r="915" spans="1:6" ht="22.5" customHeight="1">
      <c r="A915" s="235">
        <v>16547000000</v>
      </c>
      <c r="B915" s="234" t="s">
        <v>3542</v>
      </c>
      <c r="C915" s="233">
        <v>15905.7</v>
      </c>
      <c r="D915" s="233">
        <v>0</v>
      </c>
      <c r="E915" s="233">
        <v>0</v>
      </c>
      <c r="F915" s="233">
        <v>0</v>
      </c>
    </row>
    <row r="916" spans="1:6" ht="22.5" customHeight="1">
      <c r="A916" s="235" t="s">
        <v>2476</v>
      </c>
      <c r="B916" s="234" t="s">
        <v>2475</v>
      </c>
      <c r="C916" s="233">
        <v>278932.5</v>
      </c>
      <c r="D916" s="233">
        <v>219651.2</v>
      </c>
      <c r="E916" s="233">
        <v>145863.1</v>
      </c>
      <c r="F916" s="233">
        <v>0</v>
      </c>
    </row>
    <row r="917" spans="1:6" ht="22.5" customHeight="1">
      <c r="A917" s="235" t="s">
        <v>3541</v>
      </c>
      <c r="B917" s="234" t="s">
        <v>3540</v>
      </c>
      <c r="C917" s="233">
        <v>363577.8</v>
      </c>
      <c r="D917" s="233">
        <v>47689.2</v>
      </c>
      <c r="E917" s="233">
        <v>0</v>
      </c>
      <c r="F917" s="233">
        <v>53489.8</v>
      </c>
    </row>
    <row r="918" spans="1:6" ht="22.5" customHeight="1">
      <c r="A918" s="235" t="s">
        <v>3539</v>
      </c>
      <c r="B918" s="234" t="s">
        <v>3538</v>
      </c>
      <c r="C918" s="233">
        <v>58577.8</v>
      </c>
      <c r="D918" s="233">
        <v>7379.9</v>
      </c>
      <c r="E918" s="233">
        <v>8779.3</v>
      </c>
      <c r="F918" s="233">
        <v>0</v>
      </c>
    </row>
    <row r="919" spans="1:6" ht="22.5" customHeight="1">
      <c r="A919" s="235" t="s">
        <v>3537</v>
      </c>
      <c r="B919" s="234" t="s">
        <v>3536</v>
      </c>
      <c r="C919" s="233">
        <v>259344.2</v>
      </c>
      <c r="D919" s="233">
        <v>11078.3</v>
      </c>
      <c r="E919" s="233">
        <v>60993.7</v>
      </c>
      <c r="F919" s="233">
        <v>0</v>
      </c>
    </row>
    <row r="920" spans="1:6" ht="22.5" customHeight="1">
      <c r="A920" s="235" t="s">
        <v>3535</v>
      </c>
      <c r="B920" s="234" t="s">
        <v>3534</v>
      </c>
      <c r="C920" s="233">
        <v>261387.9</v>
      </c>
      <c r="D920" s="233">
        <v>11093.1</v>
      </c>
      <c r="E920" s="233">
        <v>75330.9</v>
      </c>
      <c r="F920" s="233">
        <v>0</v>
      </c>
    </row>
    <row r="921" spans="1:6" ht="22.5" customHeight="1">
      <c r="A921" s="235" t="s">
        <v>3533</v>
      </c>
      <c r="B921" s="234" t="s">
        <v>3532</v>
      </c>
      <c r="C921" s="233">
        <v>69794.9</v>
      </c>
      <c r="D921" s="233">
        <v>4932</v>
      </c>
      <c r="E921" s="233">
        <v>10068</v>
      </c>
      <c r="F921" s="233">
        <v>0</v>
      </c>
    </row>
    <row r="922" spans="1:6" ht="22.5" customHeight="1">
      <c r="A922" s="235" t="s">
        <v>3531</v>
      </c>
      <c r="B922" s="234" t="s">
        <v>3530</v>
      </c>
      <c r="C922" s="233">
        <v>4684.8</v>
      </c>
      <c r="D922" s="233">
        <v>211</v>
      </c>
      <c r="E922" s="233">
        <v>1236.6</v>
      </c>
      <c r="F922" s="233">
        <v>0</v>
      </c>
    </row>
    <row r="923" spans="1:6" ht="22.5" customHeight="1">
      <c r="A923" s="235" t="s">
        <v>3529</v>
      </c>
      <c r="B923" s="234" t="s">
        <v>3528</v>
      </c>
      <c r="C923" s="233">
        <v>53163.1</v>
      </c>
      <c r="D923" s="233">
        <v>3814.9</v>
      </c>
      <c r="E923" s="233">
        <v>16894</v>
      </c>
      <c r="F923" s="233">
        <v>0</v>
      </c>
    </row>
    <row r="924" spans="1:6" ht="22.5" customHeight="1">
      <c r="A924" s="235" t="s">
        <v>3527</v>
      </c>
      <c r="B924" s="234" t="s">
        <v>3526</v>
      </c>
      <c r="C924" s="233">
        <v>106915.5</v>
      </c>
      <c r="D924" s="233">
        <v>6432.4</v>
      </c>
      <c r="E924" s="233">
        <v>38503.4</v>
      </c>
      <c r="F924" s="233">
        <v>0</v>
      </c>
    </row>
    <row r="925" spans="1:6" ht="22.5" customHeight="1">
      <c r="A925" s="235" t="s">
        <v>3525</v>
      </c>
      <c r="B925" s="234" t="s">
        <v>3524</v>
      </c>
      <c r="C925" s="233">
        <v>112010.9</v>
      </c>
      <c r="D925" s="233">
        <v>5204.9</v>
      </c>
      <c r="E925" s="233">
        <v>33434.1</v>
      </c>
      <c r="F925" s="233">
        <v>0</v>
      </c>
    </row>
    <row r="926" spans="1:6" ht="22.5" customHeight="1">
      <c r="A926" s="235" t="s">
        <v>3523</v>
      </c>
      <c r="B926" s="234" t="s">
        <v>3522</v>
      </c>
      <c r="C926" s="233">
        <v>124255.1</v>
      </c>
      <c r="D926" s="233">
        <v>10147.2</v>
      </c>
      <c r="E926" s="233">
        <v>17494.9</v>
      </c>
      <c r="F926" s="233">
        <v>0</v>
      </c>
    </row>
    <row r="927" spans="1:6" ht="22.5" customHeight="1">
      <c r="A927" s="235" t="s">
        <v>3521</v>
      </c>
      <c r="B927" s="234" t="s">
        <v>3520</v>
      </c>
      <c r="C927" s="233">
        <v>96298.8</v>
      </c>
      <c r="D927" s="233">
        <v>5935.9</v>
      </c>
      <c r="E927" s="233">
        <v>30540.6</v>
      </c>
      <c r="F927" s="233">
        <v>0</v>
      </c>
    </row>
    <row r="928" spans="1:6" ht="22.5" customHeight="1">
      <c r="A928" s="235" t="s">
        <v>3519</v>
      </c>
      <c r="B928" s="234" t="s">
        <v>3518</v>
      </c>
      <c r="C928" s="233">
        <v>122881.1</v>
      </c>
      <c r="D928" s="233">
        <v>8706</v>
      </c>
      <c r="E928" s="233">
        <v>20682.1</v>
      </c>
      <c r="F928" s="233">
        <v>0</v>
      </c>
    </row>
    <row r="929" spans="1:6" ht="22.5" customHeight="1">
      <c r="A929" s="235" t="s">
        <v>3517</v>
      </c>
      <c r="B929" s="234" t="s">
        <v>3516</v>
      </c>
      <c r="C929" s="233">
        <v>3095.5</v>
      </c>
      <c r="D929" s="233">
        <v>251.4</v>
      </c>
      <c r="E929" s="233">
        <v>1357</v>
      </c>
      <c r="F929" s="233">
        <v>0</v>
      </c>
    </row>
    <row r="930" spans="1:6" ht="22.5" customHeight="1">
      <c r="A930" s="235" t="s">
        <v>3515</v>
      </c>
      <c r="B930" s="234" t="s">
        <v>3514</v>
      </c>
      <c r="C930" s="233">
        <v>74294.8</v>
      </c>
      <c r="D930" s="233">
        <v>4895.4</v>
      </c>
      <c r="E930" s="233">
        <v>32251.9</v>
      </c>
      <c r="F930" s="233">
        <v>0</v>
      </c>
    </row>
    <row r="931" spans="1:6" ht="22.5" customHeight="1">
      <c r="A931" s="235" t="s">
        <v>3513</v>
      </c>
      <c r="B931" s="234" t="s">
        <v>3512</v>
      </c>
      <c r="C931" s="233">
        <v>11456.7</v>
      </c>
      <c r="D931" s="233">
        <v>621.8</v>
      </c>
      <c r="E931" s="233">
        <v>3410.7</v>
      </c>
      <c r="F931" s="233">
        <v>0</v>
      </c>
    </row>
    <row r="932" spans="1:6" ht="22.5" customHeight="1">
      <c r="A932" s="235" t="s">
        <v>3511</v>
      </c>
      <c r="B932" s="234" t="s">
        <v>3510</v>
      </c>
      <c r="C932" s="233">
        <v>130615</v>
      </c>
      <c r="D932" s="233">
        <v>8478.2</v>
      </c>
      <c r="E932" s="233">
        <v>20316.9</v>
      </c>
      <c r="F932" s="233">
        <v>0</v>
      </c>
    </row>
    <row r="933" spans="1:6" ht="22.5" customHeight="1">
      <c r="A933" s="235" t="s">
        <v>3509</v>
      </c>
      <c r="B933" s="234" t="s">
        <v>3508</v>
      </c>
      <c r="C933" s="233">
        <v>217269.1</v>
      </c>
      <c r="D933" s="233">
        <v>8761.2</v>
      </c>
      <c r="E933" s="233">
        <v>47097.5</v>
      </c>
      <c r="F933" s="233">
        <v>0</v>
      </c>
    </row>
    <row r="934" spans="1:6" ht="22.5" customHeight="1">
      <c r="A934" s="235" t="s">
        <v>3507</v>
      </c>
      <c r="B934" s="234" t="s">
        <v>3506</v>
      </c>
      <c r="C934" s="233">
        <v>235742.6</v>
      </c>
      <c r="D934" s="233">
        <v>13506.3</v>
      </c>
      <c r="E934" s="233">
        <v>52137.8</v>
      </c>
      <c r="F934" s="233">
        <v>0</v>
      </c>
    </row>
    <row r="935" spans="1:6" ht="22.5" customHeight="1">
      <c r="A935" s="235" t="s">
        <v>3505</v>
      </c>
      <c r="B935" s="234" t="s">
        <v>3504</v>
      </c>
      <c r="C935" s="233">
        <v>11428.9</v>
      </c>
      <c r="D935" s="233">
        <v>588</v>
      </c>
      <c r="E935" s="233">
        <v>3985.1</v>
      </c>
      <c r="F935" s="233">
        <v>0</v>
      </c>
    </row>
    <row r="936" spans="1:6" ht="22.5" customHeight="1">
      <c r="A936" s="235" t="s">
        <v>3503</v>
      </c>
      <c r="B936" s="234" t="s">
        <v>3502</v>
      </c>
      <c r="C936" s="233">
        <v>13554.5</v>
      </c>
      <c r="D936" s="233">
        <v>764.4</v>
      </c>
      <c r="E936" s="233">
        <v>5117.3</v>
      </c>
      <c r="F936" s="233">
        <v>0</v>
      </c>
    </row>
    <row r="937" spans="1:6" ht="22.5" customHeight="1">
      <c r="A937" s="235" t="s">
        <v>3501</v>
      </c>
      <c r="B937" s="234" t="s">
        <v>3500</v>
      </c>
      <c r="C937" s="233">
        <v>33229.5</v>
      </c>
      <c r="D937" s="233">
        <v>1885</v>
      </c>
      <c r="E937" s="233">
        <v>0</v>
      </c>
      <c r="F937" s="233">
        <v>0</v>
      </c>
    </row>
    <row r="938" spans="1:6" ht="22.5" customHeight="1">
      <c r="A938" s="235" t="s">
        <v>3499</v>
      </c>
      <c r="B938" s="234" t="s">
        <v>3498</v>
      </c>
      <c r="C938" s="233">
        <v>31096.8</v>
      </c>
      <c r="D938" s="233">
        <v>1106.1</v>
      </c>
      <c r="E938" s="233">
        <v>6849.1</v>
      </c>
      <c r="F938" s="233">
        <v>0</v>
      </c>
    </row>
    <row r="939" spans="1:6" ht="22.5" customHeight="1">
      <c r="A939" s="235" t="s">
        <v>3497</v>
      </c>
      <c r="B939" s="234" t="s">
        <v>3496</v>
      </c>
      <c r="C939" s="233">
        <v>8244.2</v>
      </c>
      <c r="D939" s="233">
        <v>332</v>
      </c>
      <c r="E939" s="233">
        <v>639.6</v>
      </c>
      <c r="F939" s="233">
        <v>0</v>
      </c>
    </row>
    <row r="940" spans="1:6" ht="22.5" customHeight="1">
      <c r="A940" s="235" t="s">
        <v>3495</v>
      </c>
      <c r="B940" s="234" t="s">
        <v>3494</v>
      </c>
      <c r="C940" s="233">
        <v>40794.7</v>
      </c>
      <c r="D940" s="233">
        <v>2822.2</v>
      </c>
      <c r="E940" s="233">
        <v>2559.3</v>
      </c>
      <c r="F940" s="233">
        <v>0</v>
      </c>
    </row>
    <row r="941" spans="1:6" ht="22.5" customHeight="1">
      <c r="A941" s="235" t="s">
        <v>3493</v>
      </c>
      <c r="B941" s="234" t="s">
        <v>2914</v>
      </c>
      <c r="C941" s="233">
        <v>18585.9</v>
      </c>
      <c r="D941" s="233">
        <v>1005.2</v>
      </c>
      <c r="E941" s="233">
        <v>0</v>
      </c>
      <c r="F941" s="233">
        <v>852.4</v>
      </c>
    </row>
    <row r="942" spans="1:6" ht="22.5" customHeight="1">
      <c r="A942" s="235" t="s">
        <v>3492</v>
      </c>
      <c r="B942" s="234" t="s">
        <v>3491</v>
      </c>
      <c r="C942" s="233">
        <v>10565.7</v>
      </c>
      <c r="D942" s="233">
        <v>859.1</v>
      </c>
      <c r="E942" s="233">
        <v>4582.9</v>
      </c>
      <c r="F942" s="233">
        <v>0</v>
      </c>
    </row>
    <row r="943" spans="1:6" ht="22.5" customHeight="1">
      <c r="A943" s="235" t="s">
        <v>3490</v>
      </c>
      <c r="B943" s="234" t="s">
        <v>3489</v>
      </c>
      <c r="C943" s="233">
        <v>16903.4</v>
      </c>
      <c r="D943" s="233">
        <v>1241.5</v>
      </c>
      <c r="E943" s="233">
        <v>7766.9</v>
      </c>
      <c r="F943" s="233">
        <v>0</v>
      </c>
    </row>
    <row r="944" spans="1:6" ht="22.5" customHeight="1">
      <c r="A944" s="235" t="s">
        <v>3488</v>
      </c>
      <c r="B944" s="234" t="s">
        <v>3487</v>
      </c>
      <c r="C944" s="233">
        <v>18412</v>
      </c>
      <c r="D944" s="233">
        <v>888</v>
      </c>
      <c r="E944" s="233">
        <v>7323.8</v>
      </c>
      <c r="F944" s="233">
        <v>0</v>
      </c>
    </row>
    <row r="945" spans="1:6" ht="22.5" customHeight="1">
      <c r="A945" s="235" t="s">
        <v>3486</v>
      </c>
      <c r="B945" s="234" t="s">
        <v>3485</v>
      </c>
      <c r="C945" s="233">
        <v>20568.4</v>
      </c>
      <c r="D945" s="233">
        <v>1370.6</v>
      </c>
      <c r="E945" s="233">
        <v>0</v>
      </c>
      <c r="F945" s="233">
        <v>0</v>
      </c>
    </row>
    <row r="946" spans="1:6" ht="22.5" customHeight="1">
      <c r="A946" s="235" t="s">
        <v>3484</v>
      </c>
      <c r="B946" s="234" t="s">
        <v>3483</v>
      </c>
      <c r="C946" s="233">
        <v>14461.1</v>
      </c>
      <c r="D946" s="233">
        <v>788.1</v>
      </c>
      <c r="E946" s="233">
        <v>4917.6</v>
      </c>
      <c r="F946" s="233">
        <v>0</v>
      </c>
    </row>
    <row r="947" spans="1:6" ht="22.5" customHeight="1">
      <c r="A947" s="235" t="s">
        <v>3482</v>
      </c>
      <c r="B947" s="234" t="s">
        <v>3481</v>
      </c>
      <c r="C947" s="233">
        <v>6928.1</v>
      </c>
      <c r="D947" s="233">
        <v>485.8</v>
      </c>
      <c r="E947" s="233">
        <v>3733.6</v>
      </c>
      <c r="F947" s="233">
        <v>0</v>
      </c>
    </row>
    <row r="948" spans="1:6" ht="22.5" customHeight="1">
      <c r="A948" s="235" t="s">
        <v>3480</v>
      </c>
      <c r="B948" s="234" t="s">
        <v>3479</v>
      </c>
      <c r="C948" s="233">
        <v>16680.1</v>
      </c>
      <c r="D948" s="233">
        <v>1316.6</v>
      </c>
      <c r="E948" s="233">
        <v>7475.5</v>
      </c>
      <c r="F948" s="233">
        <v>0</v>
      </c>
    </row>
    <row r="949" spans="1:6" ht="22.5" customHeight="1">
      <c r="A949" s="235" t="s">
        <v>3478</v>
      </c>
      <c r="B949" s="234" t="s">
        <v>3477</v>
      </c>
      <c r="C949" s="233">
        <v>45252.4</v>
      </c>
      <c r="D949" s="233">
        <v>3312.8</v>
      </c>
      <c r="E949" s="233">
        <v>10238.2</v>
      </c>
      <c r="F949" s="233">
        <v>0</v>
      </c>
    </row>
    <row r="950" spans="1:6" ht="22.5" customHeight="1">
      <c r="A950" s="235" t="s">
        <v>3476</v>
      </c>
      <c r="B950" s="234" t="s">
        <v>3475</v>
      </c>
      <c r="C950" s="233">
        <v>11401.8</v>
      </c>
      <c r="D950" s="233">
        <v>580.4</v>
      </c>
      <c r="E950" s="233">
        <v>3684.2</v>
      </c>
      <c r="F950" s="233">
        <v>0</v>
      </c>
    </row>
    <row r="951" spans="1:6" ht="22.5" customHeight="1">
      <c r="A951" s="235" t="s">
        <v>3474</v>
      </c>
      <c r="B951" s="234" t="s">
        <v>3473</v>
      </c>
      <c r="C951" s="233">
        <v>21832</v>
      </c>
      <c r="D951" s="233">
        <v>1127.7</v>
      </c>
      <c r="E951" s="233">
        <v>8419.3</v>
      </c>
      <c r="F951" s="233">
        <v>0</v>
      </c>
    </row>
    <row r="952" spans="1:6" ht="22.5" customHeight="1">
      <c r="A952" s="235" t="s">
        <v>3472</v>
      </c>
      <c r="B952" s="234" t="s">
        <v>3471</v>
      </c>
      <c r="C952" s="233">
        <v>22964.4</v>
      </c>
      <c r="D952" s="233">
        <v>1050.9</v>
      </c>
      <c r="E952" s="233">
        <v>4626.3</v>
      </c>
      <c r="F952" s="233">
        <v>0</v>
      </c>
    </row>
    <row r="953" spans="1:6" ht="22.5" customHeight="1">
      <c r="A953" s="235" t="s">
        <v>3470</v>
      </c>
      <c r="B953" s="234" t="s">
        <v>3469</v>
      </c>
      <c r="C953" s="233">
        <v>16681.5</v>
      </c>
      <c r="D953" s="233">
        <v>985.9</v>
      </c>
      <c r="E953" s="233">
        <v>5232.1</v>
      </c>
      <c r="F953" s="233">
        <v>0</v>
      </c>
    </row>
    <row r="954" spans="1:6" ht="22.5" customHeight="1">
      <c r="A954" s="235" t="s">
        <v>3468</v>
      </c>
      <c r="B954" s="234" t="s">
        <v>3467</v>
      </c>
      <c r="C954" s="233">
        <v>8972.2</v>
      </c>
      <c r="D954" s="233">
        <v>607.2</v>
      </c>
      <c r="E954" s="233">
        <v>2591.5</v>
      </c>
      <c r="F954" s="233">
        <v>0</v>
      </c>
    </row>
    <row r="955" spans="1:6" ht="22.5" customHeight="1">
      <c r="A955" s="235" t="s">
        <v>3466</v>
      </c>
      <c r="B955" s="234" t="s">
        <v>3465</v>
      </c>
      <c r="C955" s="233">
        <v>8739.7</v>
      </c>
      <c r="D955" s="233">
        <v>488.9</v>
      </c>
      <c r="E955" s="233">
        <v>479.4</v>
      </c>
      <c r="F955" s="233">
        <v>0</v>
      </c>
    </row>
    <row r="956" spans="1:6" ht="22.5" customHeight="1">
      <c r="A956" s="235" t="s">
        <v>3464</v>
      </c>
      <c r="B956" s="234" t="s">
        <v>3463</v>
      </c>
      <c r="C956" s="233">
        <v>24458.6</v>
      </c>
      <c r="D956" s="233">
        <v>1970.8</v>
      </c>
      <c r="E956" s="233">
        <v>0</v>
      </c>
      <c r="F956" s="233">
        <v>10935.6</v>
      </c>
    </row>
    <row r="957" spans="1:6" ht="22.5" customHeight="1">
      <c r="A957" s="235" t="s">
        <v>3462</v>
      </c>
      <c r="B957" s="234" t="s">
        <v>3461</v>
      </c>
      <c r="C957" s="233">
        <v>49824.5</v>
      </c>
      <c r="D957" s="233">
        <v>2014</v>
      </c>
      <c r="E957" s="233">
        <v>13014.7</v>
      </c>
      <c r="F957" s="233">
        <v>0</v>
      </c>
    </row>
    <row r="958" spans="1:6" ht="22.5" customHeight="1">
      <c r="A958" s="235" t="s">
        <v>3460</v>
      </c>
      <c r="B958" s="234" t="s">
        <v>3459</v>
      </c>
      <c r="C958" s="233">
        <v>26786.9</v>
      </c>
      <c r="D958" s="233">
        <v>1996.4</v>
      </c>
      <c r="E958" s="233">
        <v>6960.5</v>
      </c>
      <c r="F958" s="233">
        <v>0</v>
      </c>
    </row>
    <row r="959" spans="1:6" ht="22.5" customHeight="1">
      <c r="A959" s="235" t="s">
        <v>3458</v>
      </c>
      <c r="B959" s="234" t="s">
        <v>3457</v>
      </c>
      <c r="C959" s="233">
        <v>20218.7</v>
      </c>
      <c r="D959" s="233">
        <v>1020.8</v>
      </c>
      <c r="E959" s="233">
        <v>4415.3</v>
      </c>
      <c r="F959" s="233">
        <v>0</v>
      </c>
    </row>
    <row r="960" spans="1:6" ht="22.5" customHeight="1">
      <c r="A960" s="235">
        <v>17526000000</v>
      </c>
      <c r="B960" s="234" t="s">
        <v>3456</v>
      </c>
      <c r="C960" s="233">
        <v>23841.6</v>
      </c>
      <c r="D960" s="233">
        <v>1298</v>
      </c>
      <c r="E960" s="233">
        <v>5182.4</v>
      </c>
      <c r="F960" s="233">
        <v>0</v>
      </c>
    </row>
    <row r="961" spans="1:6" ht="22.5" customHeight="1">
      <c r="A961" s="235">
        <v>17527000000</v>
      </c>
      <c r="B961" s="234" t="s">
        <v>3455</v>
      </c>
      <c r="C961" s="233">
        <v>24827.1</v>
      </c>
      <c r="D961" s="233">
        <v>1781.5</v>
      </c>
      <c r="E961" s="233">
        <v>12417.1</v>
      </c>
      <c r="F961" s="233">
        <v>0</v>
      </c>
    </row>
    <row r="962" spans="1:6" ht="22.5" customHeight="1">
      <c r="A962" s="235">
        <v>17528000000</v>
      </c>
      <c r="B962" s="234" t="s">
        <v>3454</v>
      </c>
      <c r="C962" s="233">
        <v>5064.4</v>
      </c>
      <c r="D962" s="233">
        <v>339.4</v>
      </c>
      <c r="E962" s="233">
        <v>2293.7</v>
      </c>
      <c r="F962" s="233">
        <v>0</v>
      </c>
    </row>
    <row r="963" spans="1:6" ht="22.5" customHeight="1">
      <c r="A963" s="235">
        <v>17529000000</v>
      </c>
      <c r="B963" s="234" t="s">
        <v>3453</v>
      </c>
      <c r="C963" s="233">
        <v>13562.6</v>
      </c>
      <c r="D963" s="233">
        <v>978.8</v>
      </c>
      <c r="E963" s="233">
        <v>2664.7</v>
      </c>
      <c r="F963" s="233">
        <v>0</v>
      </c>
    </row>
    <row r="964" spans="1:6" ht="22.5" customHeight="1">
      <c r="A964" s="235">
        <v>17530000000</v>
      </c>
      <c r="B964" s="234" t="s">
        <v>3452</v>
      </c>
      <c r="C964" s="233">
        <v>20315.7</v>
      </c>
      <c r="D964" s="233">
        <v>1255.3</v>
      </c>
      <c r="E964" s="233">
        <v>9227.5</v>
      </c>
      <c r="F964" s="233">
        <v>0</v>
      </c>
    </row>
    <row r="965" spans="1:6" ht="22.5" customHeight="1">
      <c r="A965" s="235">
        <v>17531000000</v>
      </c>
      <c r="B965" s="234" t="s">
        <v>3451</v>
      </c>
      <c r="C965" s="233">
        <v>45848.3</v>
      </c>
      <c r="D965" s="233">
        <v>1176.3</v>
      </c>
      <c r="E965" s="233">
        <v>12362.4</v>
      </c>
      <c r="F965" s="233">
        <v>0</v>
      </c>
    </row>
    <row r="966" spans="1:6" ht="22.5" customHeight="1">
      <c r="A966" s="237">
        <v>17532000000</v>
      </c>
      <c r="B966" s="236" t="s">
        <v>3450</v>
      </c>
      <c r="C966" s="233">
        <v>77386.1</v>
      </c>
      <c r="D966" s="233">
        <v>8221.1</v>
      </c>
      <c r="E966" s="233">
        <v>0</v>
      </c>
      <c r="F966" s="233">
        <v>71267</v>
      </c>
    </row>
    <row r="967" spans="1:6" ht="22.5" customHeight="1">
      <c r="A967" s="235">
        <v>17533000000</v>
      </c>
      <c r="B967" s="234" t="s">
        <v>3449</v>
      </c>
      <c r="C967" s="233">
        <v>2566.6</v>
      </c>
      <c r="D967" s="233">
        <v>527.4</v>
      </c>
      <c r="E967" s="233">
        <v>3385.3</v>
      </c>
      <c r="F967" s="233">
        <v>0</v>
      </c>
    </row>
    <row r="968" spans="1:6" ht="22.5" customHeight="1">
      <c r="A968" s="235">
        <v>17534000000</v>
      </c>
      <c r="B968" s="234" t="s">
        <v>3448</v>
      </c>
      <c r="C968" s="233">
        <v>21463.5</v>
      </c>
      <c r="D968" s="233">
        <v>3145.1</v>
      </c>
      <c r="E968" s="233">
        <v>4614.2</v>
      </c>
      <c r="F968" s="233">
        <v>0</v>
      </c>
    </row>
    <row r="969" spans="1:6" ht="22.5" customHeight="1">
      <c r="A969" s="235">
        <v>17535000000</v>
      </c>
      <c r="B969" s="234" t="s">
        <v>3447</v>
      </c>
      <c r="C969" s="233">
        <v>19317</v>
      </c>
      <c r="D969" s="233">
        <v>1286.5</v>
      </c>
      <c r="E969" s="233">
        <v>9885.8</v>
      </c>
      <c r="F969" s="233">
        <v>0</v>
      </c>
    </row>
    <row r="970" spans="1:6" ht="22.5" customHeight="1">
      <c r="A970" s="235" t="s">
        <v>2474</v>
      </c>
      <c r="B970" s="234" t="s">
        <v>2473</v>
      </c>
      <c r="C970" s="233">
        <v>185225.2</v>
      </c>
      <c r="D970" s="233">
        <v>219412.1</v>
      </c>
      <c r="E970" s="233">
        <v>39447.1</v>
      </c>
      <c r="F970" s="233">
        <v>0</v>
      </c>
    </row>
    <row r="971" spans="1:6" ht="22.5" customHeight="1">
      <c r="A971" s="235" t="s">
        <v>3446</v>
      </c>
      <c r="B971" s="234" t="s">
        <v>3445</v>
      </c>
      <c r="C971" s="233">
        <v>34053.6</v>
      </c>
      <c r="D971" s="233">
        <v>6643.8</v>
      </c>
      <c r="E971" s="233">
        <v>13260.7</v>
      </c>
      <c r="F971" s="233">
        <v>0</v>
      </c>
    </row>
    <row r="972" spans="1:6" ht="22.5" customHeight="1">
      <c r="A972" s="235" t="s">
        <v>3444</v>
      </c>
      <c r="B972" s="234" t="s">
        <v>3443</v>
      </c>
      <c r="C972" s="233">
        <v>34629.6</v>
      </c>
      <c r="D972" s="233">
        <v>5036.4</v>
      </c>
      <c r="E972" s="233">
        <v>18092.7</v>
      </c>
      <c r="F972" s="233">
        <v>0</v>
      </c>
    </row>
    <row r="973" spans="1:6" ht="22.5" customHeight="1">
      <c r="A973" s="235" t="s">
        <v>3442</v>
      </c>
      <c r="B973" s="234" t="s">
        <v>3441</v>
      </c>
      <c r="C973" s="233">
        <v>60221.1</v>
      </c>
      <c r="D973" s="233">
        <v>8150.5</v>
      </c>
      <c r="E973" s="233">
        <v>0</v>
      </c>
      <c r="F973" s="233">
        <v>0</v>
      </c>
    </row>
    <row r="974" spans="1:6" ht="22.5" customHeight="1">
      <c r="A974" s="235" t="s">
        <v>3440</v>
      </c>
      <c r="B974" s="234" t="s">
        <v>3439</v>
      </c>
      <c r="C974" s="233">
        <v>20681.9</v>
      </c>
      <c r="D974" s="233">
        <v>2723.4</v>
      </c>
      <c r="E974" s="233">
        <v>0</v>
      </c>
      <c r="F974" s="233">
        <v>1460.8</v>
      </c>
    </row>
    <row r="975" spans="1:6" ht="22.5" customHeight="1">
      <c r="A975" s="235" t="s">
        <v>3438</v>
      </c>
      <c r="B975" s="234" t="s">
        <v>3437</v>
      </c>
      <c r="C975" s="233">
        <v>21276</v>
      </c>
      <c r="D975" s="233">
        <v>1844.4</v>
      </c>
      <c r="E975" s="233">
        <v>2704.3</v>
      </c>
      <c r="F975" s="233">
        <v>0</v>
      </c>
    </row>
    <row r="976" spans="1:6" ht="22.5" customHeight="1">
      <c r="A976" s="235" t="s">
        <v>3436</v>
      </c>
      <c r="B976" s="234" t="s">
        <v>3435</v>
      </c>
      <c r="C976" s="233">
        <v>20823.7</v>
      </c>
      <c r="D976" s="233">
        <v>2168.6</v>
      </c>
      <c r="E976" s="233">
        <v>0</v>
      </c>
      <c r="F976" s="233">
        <v>0</v>
      </c>
    </row>
    <row r="977" spans="1:6" ht="22.5" customHeight="1">
      <c r="A977" s="235" t="s">
        <v>3434</v>
      </c>
      <c r="B977" s="234" t="s">
        <v>3433</v>
      </c>
      <c r="C977" s="233">
        <v>25795.2</v>
      </c>
      <c r="D977" s="233">
        <v>2352.1</v>
      </c>
      <c r="E977" s="233">
        <v>743.7</v>
      </c>
      <c r="F977" s="233">
        <v>0</v>
      </c>
    </row>
    <row r="978" spans="1:6" ht="22.5" customHeight="1">
      <c r="A978" s="235" t="s">
        <v>3432</v>
      </c>
      <c r="B978" s="234" t="s">
        <v>3431</v>
      </c>
      <c r="C978" s="233">
        <v>28957.4</v>
      </c>
      <c r="D978" s="233">
        <v>3325</v>
      </c>
      <c r="E978" s="233">
        <v>7024.8</v>
      </c>
      <c r="F978" s="233">
        <v>0</v>
      </c>
    </row>
    <row r="979" spans="1:6" ht="22.5" customHeight="1">
      <c r="A979" s="235" t="s">
        <v>3430</v>
      </c>
      <c r="B979" s="234" t="s">
        <v>3429</v>
      </c>
      <c r="C979" s="233">
        <v>12361.2</v>
      </c>
      <c r="D979" s="233">
        <v>948</v>
      </c>
      <c r="E979" s="233">
        <v>0</v>
      </c>
      <c r="F979" s="233">
        <v>1641</v>
      </c>
    </row>
    <row r="980" spans="1:6" ht="22.5" customHeight="1">
      <c r="A980" s="235" t="s">
        <v>3428</v>
      </c>
      <c r="B980" s="234" t="s">
        <v>3427</v>
      </c>
      <c r="C980" s="233">
        <v>24188.9</v>
      </c>
      <c r="D980" s="233">
        <v>2380.4</v>
      </c>
      <c r="E980" s="233">
        <v>11488.2</v>
      </c>
      <c r="F980" s="233">
        <v>0</v>
      </c>
    </row>
    <row r="981" spans="1:6" ht="22.5" customHeight="1">
      <c r="A981" s="235" t="s">
        <v>3426</v>
      </c>
      <c r="B981" s="234" t="s">
        <v>3425</v>
      </c>
      <c r="C981" s="233">
        <v>37155.6</v>
      </c>
      <c r="D981" s="233">
        <v>3588.2</v>
      </c>
      <c r="E981" s="233">
        <v>0</v>
      </c>
      <c r="F981" s="233">
        <v>0</v>
      </c>
    </row>
    <row r="982" spans="1:6" ht="22.5" customHeight="1">
      <c r="A982" s="235" t="s">
        <v>3424</v>
      </c>
      <c r="B982" s="234" t="s">
        <v>3423</v>
      </c>
      <c r="C982" s="233">
        <v>3984</v>
      </c>
      <c r="D982" s="233">
        <v>290.9</v>
      </c>
      <c r="E982" s="233">
        <v>615</v>
      </c>
      <c r="F982" s="233">
        <v>0</v>
      </c>
    </row>
    <row r="983" spans="1:6" ht="22.5" customHeight="1">
      <c r="A983" s="235" t="s">
        <v>3422</v>
      </c>
      <c r="B983" s="234" t="s">
        <v>3421</v>
      </c>
      <c r="C983" s="233">
        <v>7589.8</v>
      </c>
      <c r="D983" s="233">
        <v>1157.8</v>
      </c>
      <c r="E983" s="233">
        <v>1717.9</v>
      </c>
      <c r="F983" s="233">
        <v>0</v>
      </c>
    </row>
    <row r="984" spans="1:6" ht="22.5" customHeight="1">
      <c r="A984" s="235" t="s">
        <v>3420</v>
      </c>
      <c r="B984" s="234" t="s">
        <v>3419</v>
      </c>
      <c r="C984" s="233">
        <v>4682</v>
      </c>
      <c r="D984" s="233">
        <v>369.4</v>
      </c>
      <c r="E984" s="233">
        <v>1848.5</v>
      </c>
      <c r="F984" s="233">
        <v>0</v>
      </c>
    </row>
    <row r="985" spans="1:6" ht="22.5" customHeight="1">
      <c r="A985" s="235" t="s">
        <v>3418</v>
      </c>
      <c r="B985" s="234" t="s">
        <v>3417</v>
      </c>
      <c r="C985" s="233">
        <v>35032.6</v>
      </c>
      <c r="D985" s="233">
        <v>4216.6</v>
      </c>
      <c r="E985" s="233">
        <v>14399.7</v>
      </c>
      <c r="F985" s="233">
        <v>0</v>
      </c>
    </row>
    <row r="986" spans="1:6" ht="22.5" customHeight="1">
      <c r="A986" s="235" t="s">
        <v>3416</v>
      </c>
      <c r="B986" s="234" t="s">
        <v>3415</v>
      </c>
      <c r="C986" s="233">
        <v>63553.3</v>
      </c>
      <c r="D986" s="233">
        <v>5169.8</v>
      </c>
      <c r="E986" s="233">
        <v>349.8</v>
      </c>
      <c r="F986" s="233">
        <v>0</v>
      </c>
    </row>
    <row r="987" spans="1:6" ht="22.5" customHeight="1">
      <c r="A987" s="235" t="s">
        <v>3414</v>
      </c>
      <c r="B987" s="234" t="s">
        <v>3413</v>
      </c>
      <c r="C987" s="233">
        <v>21740</v>
      </c>
      <c r="D987" s="233">
        <v>2049.9</v>
      </c>
      <c r="E987" s="233">
        <v>7338.7</v>
      </c>
      <c r="F987" s="233">
        <v>0</v>
      </c>
    </row>
    <row r="988" spans="1:6" ht="22.5" customHeight="1">
      <c r="A988" s="235" t="s">
        <v>3412</v>
      </c>
      <c r="B988" s="234" t="s">
        <v>3411</v>
      </c>
      <c r="C988" s="233">
        <v>61246</v>
      </c>
      <c r="D988" s="233">
        <v>5422.4</v>
      </c>
      <c r="E988" s="233">
        <v>0</v>
      </c>
      <c r="F988" s="233">
        <v>3453</v>
      </c>
    </row>
    <row r="989" spans="1:6" ht="22.5" customHeight="1">
      <c r="A989" s="235" t="s">
        <v>3410</v>
      </c>
      <c r="B989" s="234" t="s">
        <v>3409</v>
      </c>
      <c r="C989" s="233">
        <v>10046.5</v>
      </c>
      <c r="D989" s="233">
        <v>1326.3</v>
      </c>
      <c r="E989" s="233">
        <v>2548.5</v>
      </c>
      <c r="F989" s="233">
        <v>0</v>
      </c>
    </row>
    <row r="990" spans="1:6" ht="22.5" customHeight="1">
      <c r="A990" s="235" t="s">
        <v>3408</v>
      </c>
      <c r="B990" s="234" t="s">
        <v>3407</v>
      </c>
      <c r="C990" s="233">
        <v>29695.1</v>
      </c>
      <c r="D990" s="233">
        <v>3402.2</v>
      </c>
      <c r="E990" s="233">
        <v>14991.1</v>
      </c>
      <c r="F990" s="233">
        <v>0</v>
      </c>
    </row>
    <row r="991" spans="1:6" ht="22.5" customHeight="1">
      <c r="A991" s="235" t="s">
        <v>3406</v>
      </c>
      <c r="B991" s="234" t="s">
        <v>3405</v>
      </c>
      <c r="C991" s="233">
        <v>29006.6</v>
      </c>
      <c r="D991" s="233">
        <v>3177.8</v>
      </c>
      <c r="E991" s="233">
        <v>9522.7</v>
      </c>
      <c r="F991" s="233">
        <v>0</v>
      </c>
    </row>
    <row r="992" spans="1:6" ht="22.5" customHeight="1">
      <c r="A992" s="235" t="s">
        <v>3404</v>
      </c>
      <c r="B992" s="234" t="s">
        <v>3403</v>
      </c>
      <c r="C992" s="233">
        <v>11532.2</v>
      </c>
      <c r="D992" s="233">
        <v>962.8</v>
      </c>
      <c r="E992" s="233">
        <v>1641.8</v>
      </c>
      <c r="F992" s="233">
        <v>0</v>
      </c>
    </row>
    <row r="993" spans="1:6" ht="22.5" customHeight="1">
      <c r="A993" s="235" t="s">
        <v>3402</v>
      </c>
      <c r="B993" s="234" t="s">
        <v>3401</v>
      </c>
      <c r="C993" s="233">
        <v>9428.5</v>
      </c>
      <c r="D993" s="233">
        <v>1028.5</v>
      </c>
      <c r="E993" s="233">
        <v>0</v>
      </c>
      <c r="F993" s="233">
        <v>0</v>
      </c>
    </row>
    <row r="994" spans="1:6" ht="31.5">
      <c r="A994" s="235" t="s">
        <v>3400</v>
      </c>
      <c r="B994" s="234" t="s">
        <v>3399</v>
      </c>
      <c r="C994" s="233">
        <v>10772.9</v>
      </c>
      <c r="D994" s="233">
        <v>841.2</v>
      </c>
      <c r="E994" s="233">
        <v>2780.2</v>
      </c>
      <c r="F994" s="233">
        <v>0</v>
      </c>
    </row>
    <row r="995" spans="1:6" ht="22.5" customHeight="1">
      <c r="A995" s="235" t="s">
        <v>3398</v>
      </c>
      <c r="B995" s="234" t="s">
        <v>3397</v>
      </c>
      <c r="C995" s="233">
        <v>13582.7</v>
      </c>
      <c r="D995" s="233">
        <v>1238.8</v>
      </c>
      <c r="E995" s="233">
        <v>4413.7</v>
      </c>
      <c r="F995" s="233">
        <v>0</v>
      </c>
    </row>
    <row r="996" spans="1:6" ht="22.5" customHeight="1">
      <c r="A996" s="235" t="s">
        <v>3396</v>
      </c>
      <c r="B996" s="234" t="s">
        <v>3395</v>
      </c>
      <c r="C996" s="233">
        <v>19814.7</v>
      </c>
      <c r="D996" s="233">
        <v>1877.8</v>
      </c>
      <c r="E996" s="233">
        <v>0</v>
      </c>
      <c r="F996" s="233">
        <v>691.8</v>
      </c>
    </row>
    <row r="997" spans="1:6" ht="22.5" customHeight="1">
      <c r="A997" s="235" t="s">
        <v>3394</v>
      </c>
      <c r="B997" s="234" t="s">
        <v>3393</v>
      </c>
      <c r="C997" s="233">
        <v>15676</v>
      </c>
      <c r="D997" s="233">
        <v>1600.9</v>
      </c>
      <c r="E997" s="233">
        <v>0</v>
      </c>
      <c r="F997" s="233">
        <v>0</v>
      </c>
    </row>
    <row r="998" spans="1:6" ht="22.5" customHeight="1">
      <c r="A998" s="235" t="s">
        <v>3392</v>
      </c>
      <c r="B998" s="234" t="s">
        <v>3391</v>
      </c>
      <c r="C998" s="233">
        <v>9974</v>
      </c>
      <c r="D998" s="233">
        <v>1003.4</v>
      </c>
      <c r="E998" s="233">
        <v>0</v>
      </c>
      <c r="F998" s="233">
        <v>0</v>
      </c>
    </row>
    <row r="999" spans="1:6" ht="22.5" customHeight="1">
      <c r="A999" s="235" t="s">
        <v>3390</v>
      </c>
      <c r="B999" s="234" t="s">
        <v>3389</v>
      </c>
      <c r="C999" s="233">
        <v>5739.9</v>
      </c>
      <c r="D999" s="233">
        <v>758.5</v>
      </c>
      <c r="E999" s="233">
        <v>0</v>
      </c>
      <c r="F999" s="233">
        <v>0</v>
      </c>
    </row>
    <row r="1000" spans="1:6" ht="22.5" customHeight="1">
      <c r="A1000" s="235" t="s">
        <v>3388</v>
      </c>
      <c r="B1000" s="234" t="s">
        <v>3387</v>
      </c>
      <c r="C1000" s="233">
        <v>7939.2</v>
      </c>
      <c r="D1000" s="233">
        <v>650.9</v>
      </c>
      <c r="E1000" s="233">
        <v>2636.7</v>
      </c>
      <c r="F1000" s="233">
        <v>0</v>
      </c>
    </row>
    <row r="1001" spans="1:6" ht="22.5" customHeight="1">
      <c r="A1001" s="235" t="s">
        <v>3386</v>
      </c>
      <c r="B1001" s="234" t="s">
        <v>3385</v>
      </c>
      <c r="C1001" s="233">
        <v>12064.2</v>
      </c>
      <c r="D1001" s="233">
        <v>968</v>
      </c>
      <c r="E1001" s="233">
        <v>0</v>
      </c>
      <c r="F1001" s="233">
        <v>0</v>
      </c>
    </row>
    <row r="1002" spans="1:6" ht="22.5" customHeight="1">
      <c r="A1002" s="235" t="s">
        <v>3384</v>
      </c>
      <c r="B1002" s="234" t="s">
        <v>3383</v>
      </c>
      <c r="C1002" s="233">
        <v>10893.7</v>
      </c>
      <c r="D1002" s="233">
        <v>1045.1</v>
      </c>
      <c r="E1002" s="233">
        <v>4829.3</v>
      </c>
      <c r="F1002" s="233">
        <v>0</v>
      </c>
    </row>
    <row r="1003" spans="1:6" ht="22.5" customHeight="1">
      <c r="A1003" s="235" t="s">
        <v>3382</v>
      </c>
      <c r="B1003" s="234" t="s">
        <v>3381</v>
      </c>
      <c r="C1003" s="233">
        <v>10806.6</v>
      </c>
      <c r="D1003" s="233">
        <v>1026.9</v>
      </c>
      <c r="E1003" s="233">
        <v>0</v>
      </c>
      <c r="F1003" s="233">
        <v>3185.5</v>
      </c>
    </row>
    <row r="1004" spans="1:6" ht="22.5" customHeight="1">
      <c r="A1004" s="235" t="s">
        <v>3380</v>
      </c>
      <c r="B1004" s="234" t="s">
        <v>3379</v>
      </c>
      <c r="C1004" s="233">
        <v>11299.2</v>
      </c>
      <c r="D1004" s="233">
        <v>809.7</v>
      </c>
      <c r="E1004" s="233">
        <v>64.4</v>
      </c>
      <c r="F1004" s="233">
        <v>0</v>
      </c>
    </row>
    <row r="1005" spans="1:6" ht="31.5">
      <c r="A1005" s="235" t="s">
        <v>3378</v>
      </c>
      <c r="B1005" s="234" t="s">
        <v>3377</v>
      </c>
      <c r="C1005" s="233">
        <v>11567.5</v>
      </c>
      <c r="D1005" s="233">
        <v>1098.7</v>
      </c>
      <c r="E1005" s="233">
        <v>5616.7</v>
      </c>
      <c r="F1005" s="233">
        <v>0</v>
      </c>
    </row>
    <row r="1006" spans="1:6" ht="22.5" customHeight="1">
      <c r="A1006" s="235" t="s">
        <v>3376</v>
      </c>
      <c r="B1006" s="234" t="s">
        <v>3375</v>
      </c>
      <c r="C1006" s="233">
        <v>8731</v>
      </c>
      <c r="D1006" s="233">
        <v>907.5</v>
      </c>
      <c r="E1006" s="233">
        <v>570.3</v>
      </c>
      <c r="F1006" s="233">
        <v>0</v>
      </c>
    </row>
    <row r="1007" spans="1:6" ht="22.5" customHeight="1">
      <c r="A1007" s="235" t="s">
        <v>3374</v>
      </c>
      <c r="B1007" s="234" t="s">
        <v>3373</v>
      </c>
      <c r="C1007" s="233">
        <v>38705.9</v>
      </c>
      <c r="D1007" s="233">
        <v>4503.2</v>
      </c>
      <c r="E1007" s="233">
        <v>10181.4</v>
      </c>
      <c r="F1007" s="233">
        <v>0</v>
      </c>
    </row>
    <row r="1008" spans="1:6" ht="22.5" customHeight="1">
      <c r="A1008" s="235" t="s">
        <v>3372</v>
      </c>
      <c r="B1008" s="234" t="s">
        <v>3371</v>
      </c>
      <c r="C1008" s="233">
        <v>33957.6</v>
      </c>
      <c r="D1008" s="233">
        <v>2992.8</v>
      </c>
      <c r="E1008" s="233">
        <v>0</v>
      </c>
      <c r="F1008" s="233">
        <v>238.5</v>
      </c>
    </row>
    <row r="1009" spans="1:6" ht="22.5" customHeight="1">
      <c r="A1009" s="235" t="s">
        <v>3370</v>
      </c>
      <c r="B1009" s="234" t="s">
        <v>3369</v>
      </c>
      <c r="C1009" s="233">
        <v>7803</v>
      </c>
      <c r="D1009" s="233">
        <v>717.5</v>
      </c>
      <c r="E1009" s="233">
        <v>0</v>
      </c>
      <c r="F1009" s="233">
        <v>494.2</v>
      </c>
    </row>
    <row r="1010" spans="1:6" ht="22.5" customHeight="1">
      <c r="A1010" s="235" t="s">
        <v>3368</v>
      </c>
      <c r="B1010" s="234" t="s">
        <v>3367</v>
      </c>
      <c r="C1010" s="233">
        <v>28313.1</v>
      </c>
      <c r="D1010" s="233">
        <v>2689.3</v>
      </c>
      <c r="E1010" s="233">
        <v>1981.4</v>
      </c>
      <c r="F1010" s="233">
        <v>0</v>
      </c>
    </row>
    <row r="1011" spans="1:6" ht="22.5" customHeight="1">
      <c r="A1011" s="235" t="s">
        <v>3366</v>
      </c>
      <c r="B1011" s="234" t="s">
        <v>3365</v>
      </c>
      <c r="C1011" s="233">
        <v>10367.3</v>
      </c>
      <c r="D1011" s="233">
        <v>1189.6</v>
      </c>
      <c r="E1011" s="233">
        <v>0</v>
      </c>
      <c r="F1011" s="233">
        <v>951.6</v>
      </c>
    </row>
    <row r="1012" spans="1:6" ht="22.5" customHeight="1">
      <c r="A1012" s="235" t="s">
        <v>3364</v>
      </c>
      <c r="B1012" s="234" t="s">
        <v>3363</v>
      </c>
      <c r="C1012" s="233">
        <v>7365.6</v>
      </c>
      <c r="D1012" s="233">
        <v>728.9</v>
      </c>
      <c r="E1012" s="233">
        <v>2656.6</v>
      </c>
      <c r="F1012" s="233">
        <v>0</v>
      </c>
    </row>
    <row r="1013" spans="1:6" ht="22.5" customHeight="1">
      <c r="A1013" s="235" t="s">
        <v>3362</v>
      </c>
      <c r="B1013" s="234" t="s">
        <v>3361</v>
      </c>
      <c r="C1013" s="233">
        <v>10308.3</v>
      </c>
      <c r="D1013" s="233">
        <v>592.6</v>
      </c>
      <c r="E1013" s="233">
        <v>0</v>
      </c>
      <c r="F1013" s="233">
        <v>5853.8</v>
      </c>
    </row>
    <row r="1014" spans="1:6" s="229" customFormat="1" ht="22.5" customHeight="1">
      <c r="A1014" s="235" t="s">
        <v>3360</v>
      </c>
      <c r="B1014" s="234" t="s">
        <v>3359</v>
      </c>
      <c r="C1014" s="233">
        <v>21948.9</v>
      </c>
      <c r="D1014" s="233">
        <v>1898.7</v>
      </c>
      <c r="E1014" s="233">
        <v>0</v>
      </c>
      <c r="F1014" s="233">
        <v>360.9</v>
      </c>
    </row>
    <row r="1015" spans="1:6" ht="22.5" customHeight="1">
      <c r="A1015" s="235" t="s">
        <v>3358</v>
      </c>
      <c r="B1015" s="234" t="s">
        <v>3357</v>
      </c>
      <c r="C1015" s="233">
        <v>7183.8</v>
      </c>
      <c r="D1015" s="233">
        <v>664.1</v>
      </c>
      <c r="E1015" s="233">
        <v>809</v>
      </c>
      <c r="F1015" s="233">
        <v>0</v>
      </c>
    </row>
    <row r="1016" spans="1:6" ht="22.5" customHeight="1">
      <c r="A1016" s="235" t="s">
        <v>3356</v>
      </c>
      <c r="B1016" s="234" t="s">
        <v>3355</v>
      </c>
      <c r="C1016" s="233">
        <v>9668.4</v>
      </c>
      <c r="D1016" s="233">
        <v>1336.6</v>
      </c>
      <c r="E1016" s="233">
        <v>0</v>
      </c>
      <c r="F1016" s="233">
        <v>0</v>
      </c>
    </row>
    <row r="1017" spans="1:6" ht="22.5" customHeight="1">
      <c r="A1017" s="235" t="s">
        <v>3354</v>
      </c>
      <c r="B1017" s="234" t="s">
        <v>3353</v>
      </c>
      <c r="C1017" s="233">
        <v>36096.3</v>
      </c>
      <c r="D1017" s="233">
        <v>3982.2</v>
      </c>
      <c r="E1017" s="233">
        <v>0</v>
      </c>
      <c r="F1017" s="233">
        <v>1287.4</v>
      </c>
    </row>
    <row r="1018" spans="1:6" ht="31.5">
      <c r="A1018" s="235" t="s">
        <v>3352</v>
      </c>
      <c r="B1018" s="234" t="s">
        <v>3351</v>
      </c>
      <c r="C1018" s="233">
        <v>12933.8</v>
      </c>
      <c r="D1018" s="233">
        <v>1149.5</v>
      </c>
      <c r="E1018" s="233">
        <v>6086.1</v>
      </c>
      <c r="F1018" s="233">
        <v>0</v>
      </c>
    </row>
    <row r="1019" spans="1:6" ht="22.5" customHeight="1">
      <c r="A1019" s="235" t="s">
        <v>3350</v>
      </c>
      <c r="B1019" s="234" t="s">
        <v>3349</v>
      </c>
      <c r="C1019" s="233">
        <v>5257.1</v>
      </c>
      <c r="D1019" s="233">
        <v>718.7</v>
      </c>
      <c r="E1019" s="233">
        <v>3658</v>
      </c>
      <c r="F1019" s="233">
        <v>0</v>
      </c>
    </row>
    <row r="1020" spans="1:6" ht="22.5" customHeight="1">
      <c r="A1020" s="235">
        <v>18529000000</v>
      </c>
      <c r="B1020" s="234" t="s">
        <v>3348</v>
      </c>
      <c r="C1020" s="233">
        <v>10628.1</v>
      </c>
      <c r="D1020" s="233">
        <v>745.3</v>
      </c>
      <c r="E1020" s="233">
        <v>769.6</v>
      </c>
      <c r="F1020" s="233">
        <v>0</v>
      </c>
    </row>
    <row r="1021" spans="1:6" ht="22.5" customHeight="1">
      <c r="A1021" s="235">
        <v>18530000000</v>
      </c>
      <c r="B1021" s="234" t="s">
        <v>3347</v>
      </c>
      <c r="C1021" s="233">
        <v>84225</v>
      </c>
      <c r="D1021" s="233">
        <v>15609.6</v>
      </c>
      <c r="E1021" s="233">
        <v>23507.6</v>
      </c>
      <c r="F1021" s="233">
        <v>0</v>
      </c>
    </row>
    <row r="1022" spans="1:6" ht="22.5" customHeight="1">
      <c r="A1022" s="235">
        <v>18531000000</v>
      </c>
      <c r="B1022" s="234" t="s">
        <v>3346</v>
      </c>
      <c r="C1022" s="233">
        <v>355875.7</v>
      </c>
      <c r="D1022" s="233">
        <v>52689.7</v>
      </c>
      <c r="E1022" s="233">
        <v>0</v>
      </c>
      <c r="F1022" s="233">
        <v>108116.6</v>
      </c>
    </row>
    <row r="1023" spans="1:6" ht="29.25" customHeight="1">
      <c r="A1023" s="235">
        <v>18532000000</v>
      </c>
      <c r="B1023" s="234" t="s">
        <v>3345</v>
      </c>
      <c r="C1023" s="233">
        <v>23595.2</v>
      </c>
      <c r="D1023" s="233">
        <v>2430.1</v>
      </c>
      <c r="E1023" s="233">
        <v>0</v>
      </c>
      <c r="F1023" s="233">
        <v>3174.5</v>
      </c>
    </row>
    <row r="1024" spans="1:6" ht="22.5" customHeight="1">
      <c r="A1024" s="235">
        <v>18533000000</v>
      </c>
      <c r="B1024" s="234" t="s">
        <v>3344</v>
      </c>
      <c r="C1024" s="233">
        <v>7743.4</v>
      </c>
      <c r="D1024" s="233">
        <v>811.2</v>
      </c>
      <c r="E1024" s="233">
        <v>225.2</v>
      </c>
      <c r="F1024" s="233">
        <v>0</v>
      </c>
    </row>
    <row r="1025" spans="1:6" ht="22.5" customHeight="1">
      <c r="A1025" s="235">
        <v>18534000000</v>
      </c>
      <c r="B1025" s="234" t="s">
        <v>3343</v>
      </c>
      <c r="C1025" s="233">
        <v>89092.7</v>
      </c>
      <c r="D1025" s="233">
        <v>18118.3</v>
      </c>
      <c r="E1025" s="233">
        <v>0</v>
      </c>
      <c r="F1025" s="233">
        <v>0</v>
      </c>
    </row>
    <row r="1026" spans="1:6" ht="22.5" customHeight="1">
      <c r="A1026" s="235">
        <v>18535000000</v>
      </c>
      <c r="B1026" s="234" t="s">
        <v>3342</v>
      </c>
      <c r="C1026" s="233">
        <v>32483.5</v>
      </c>
      <c r="D1026" s="233">
        <v>3738.3</v>
      </c>
      <c r="E1026" s="233">
        <v>3943.6</v>
      </c>
      <c r="F1026" s="233">
        <v>0</v>
      </c>
    </row>
    <row r="1027" spans="1:6" ht="22.5" customHeight="1">
      <c r="A1027" s="235">
        <v>18536000000</v>
      </c>
      <c r="B1027" s="234" t="s">
        <v>3341</v>
      </c>
      <c r="C1027" s="233">
        <v>5838.7</v>
      </c>
      <c r="D1027" s="233">
        <v>614.8</v>
      </c>
      <c r="E1027" s="233">
        <v>577</v>
      </c>
      <c r="F1027" s="233">
        <v>0</v>
      </c>
    </row>
    <row r="1028" spans="1:6" ht="22.5" customHeight="1">
      <c r="A1028" s="235">
        <v>18537000000</v>
      </c>
      <c r="B1028" s="234" t="s">
        <v>3340</v>
      </c>
      <c r="C1028" s="233">
        <v>68482.2</v>
      </c>
      <c r="D1028" s="233">
        <v>9777</v>
      </c>
      <c r="E1028" s="233">
        <v>0</v>
      </c>
      <c r="F1028" s="233">
        <v>0</v>
      </c>
    </row>
    <row r="1029" spans="1:6" ht="22.5" customHeight="1">
      <c r="A1029" s="235" t="s">
        <v>2472</v>
      </c>
      <c r="B1029" s="234" t="s">
        <v>2471</v>
      </c>
      <c r="C1029" s="233">
        <v>181628.4</v>
      </c>
      <c r="D1029" s="233">
        <v>203588</v>
      </c>
      <c r="E1029" s="233">
        <v>164983.7</v>
      </c>
      <c r="F1029" s="233">
        <v>0</v>
      </c>
    </row>
    <row r="1030" spans="1:6" ht="22.5" customHeight="1">
      <c r="A1030" s="235" t="s">
        <v>3339</v>
      </c>
      <c r="B1030" s="234" t="s">
        <v>3338</v>
      </c>
      <c r="C1030" s="233">
        <v>40137.1</v>
      </c>
      <c r="D1030" s="233">
        <v>5570.8</v>
      </c>
      <c r="E1030" s="233">
        <v>0</v>
      </c>
      <c r="F1030" s="233">
        <v>0</v>
      </c>
    </row>
    <row r="1031" spans="1:6" ht="22.5" customHeight="1">
      <c r="A1031" s="235" t="s">
        <v>3337</v>
      </c>
      <c r="B1031" s="234" t="s">
        <v>3336</v>
      </c>
      <c r="C1031" s="233">
        <v>28672.9</v>
      </c>
      <c r="D1031" s="233">
        <v>4108.1</v>
      </c>
      <c r="E1031" s="233">
        <v>9726.3</v>
      </c>
      <c r="F1031" s="233">
        <v>0</v>
      </c>
    </row>
    <row r="1032" spans="1:6" ht="22.5" customHeight="1">
      <c r="A1032" s="235" t="s">
        <v>3335</v>
      </c>
      <c r="B1032" s="234" t="s">
        <v>3334</v>
      </c>
      <c r="C1032" s="233">
        <v>40435.6</v>
      </c>
      <c r="D1032" s="233">
        <v>3113.3</v>
      </c>
      <c r="E1032" s="233">
        <v>20549.1</v>
      </c>
      <c r="F1032" s="233">
        <v>0</v>
      </c>
    </row>
    <row r="1033" spans="1:6" ht="22.5" customHeight="1">
      <c r="A1033" s="235" t="s">
        <v>3333</v>
      </c>
      <c r="B1033" s="234" t="s">
        <v>3332</v>
      </c>
      <c r="C1033" s="233">
        <v>34382.9</v>
      </c>
      <c r="D1033" s="233">
        <v>3033</v>
      </c>
      <c r="E1033" s="233">
        <v>19873</v>
      </c>
      <c r="F1033" s="233">
        <v>0</v>
      </c>
    </row>
    <row r="1034" spans="1:6" ht="22.5" customHeight="1">
      <c r="A1034" s="235" t="s">
        <v>3331</v>
      </c>
      <c r="B1034" s="234" t="s">
        <v>3330</v>
      </c>
      <c r="C1034" s="233">
        <v>123101.8</v>
      </c>
      <c r="D1034" s="233">
        <v>8295.7</v>
      </c>
      <c r="E1034" s="233">
        <v>44381.2</v>
      </c>
      <c r="F1034" s="233">
        <v>0</v>
      </c>
    </row>
    <row r="1035" spans="1:6" ht="22.5" customHeight="1">
      <c r="A1035" s="235" t="s">
        <v>3329</v>
      </c>
      <c r="B1035" s="234" t="s">
        <v>3328</v>
      </c>
      <c r="C1035" s="233">
        <v>32290.4</v>
      </c>
      <c r="D1035" s="233">
        <v>2590.8</v>
      </c>
      <c r="E1035" s="233">
        <v>11925</v>
      </c>
      <c r="F1035" s="233">
        <v>0</v>
      </c>
    </row>
    <row r="1036" spans="1:6" ht="22.5" customHeight="1">
      <c r="A1036" s="235" t="s">
        <v>3327</v>
      </c>
      <c r="B1036" s="234" t="s">
        <v>3326</v>
      </c>
      <c r="C1036" s="233">
        <v>76276.9</v>
      </c>
      <c r="D1036" s="233">
        <v>6784.9</v>
      </c>
      <c r="E1036" s="233">
        <v>35861.1</v>
      </c>
      <c r="F1036" s="233">
        <v>0</v>
      </c>
    </row>
    <row r="1037" spans="1:6" ht="22.5" customHeight="1">
      <c r="A1037" s="235" t="s">
        <v>3325</v>
      </c>
      <c r="B1037" s="234" t="s">
        <v>3324</v>
      </c>
      <c r="C1037" s="233">
        <v>91318.4</v>
      </c>
      <c r="D1037" s="233">
        <v>7897.5</v>
      </c>
      <c r="E1037" s="233">
        <v>35684.7</v>
      </c>
      <c r="F1037" s="233">
        <v>0</v>
      </c>
    </row>
    <row r="1038" spans="1:6" ht="22.5" customHeight="1">
      <c r="A1038" s="235" t="s">
        <v>3323</v>
      </c>
      <c r="B1038" s="234" t="s">
        <v>3322</v>
      </c>
      <c r="C1038" s="233">
        <v>25647.7</v>
      </c>
      <c r="D1038" s="233">
        <v>1972.4</v>
      </c>
      <c r="E1038" s="233">
        <v>11348.5</v>
      </c>
      <c r="F1038" s="233">
        <v>0</v>
      </c>
    </row>
    <row r="1039" spans="1:6" ht="22.5" customHeight="1">
      <c r="A1039" s="235" t="s">
        <v>3321</v>
      </c>
      <c r="B1039" s="234" t="s">
        <v>3320</v>
      </c>
      <c r="C1039" s="233">
        <v>56879.3</v>
      </c>
      <c r="D1039" s="233">
        <v>4944.8</v>
      </c>
      <c r="E1039" s="233">
        <v>11599.6</v>
      </c>
      <c r="F1039" s="233">
        <v>0</v>
      </c>
    </row>
    <row r="1040" spans="1:6" ht="22.5" customHeight="1">
      <c r="A1040" s="235" t="s">
        <v>3319</v>
      </c>
      <c r="B1040" s="234" t="s">
        <v>3318</v>
      </c>
      <c r="C1040" s="233">
        <v>114439.4</v>
      </c>
      <c r="D1040" s="233">
        <v>6171.3</v>
      </c>
      <c r="E1040" s="233">
        <v>34919.1</v>
      </c>
      <c r="F1040" s="233">
        <v>0</v>
      </c>
    </row>
    <row r="1041" spans="1:6" ht="22.5" customHeight="1">
      <c r="A1041" s="235" t="s">
        <v>3317</v>
      </c>
      <c r="B1041" s="234" t="s">
        <v>3316</v>
      </c>
      <c r="C1041" s="233">
        <v>26652.2</v>
      </c>
      <c r="D1041" s="233">
        <v>2204.8</v>
      </c>
      <c r="E1041" s="233">
        <v>11206.6</v>
      </c>
      <c r="F1041" s="233">
        <v>0</v>
      </c>
    </row>
    <row r="1042" spans="1:6" ht="22.5" customHeight="1">
      <c r="A1042" s="235" t="s">
        <v>3315</v>
      </c>
      <c r="B1042" s="234" t="s">
        <v>3314</v>
      </c>
      <c r="C1042" s="233">
        <v>23677.2</v>
      </c>
      <c r="D1042" s="233">
        <v>2286.9</v>
      </c>
      <c r="E1042" s="233">
        <v>15951.1</v>
      </c>
      <c r="F1042" s="233">
        <v>0</v>
      </c>
    </row>
    <row r="1043" spans="1:6" ht="22.5" customHeight="1">
      <c r="A1043" s="235" t="s">
        <v>3313</v>
      </c>
      <c r="B1043" s="234" t="s">
        <v>3312</v>
      </c>
      <c r="C1043" s="233">
        <v>2299.3</v>
      </c>
      <c r="D1043" s="233">
        <v>171.5</v>
      </c>
      <c r="E1043" s="233">
        <v>0</v>
      </c>
      <c r="F1043" s="233">
        <v>202.6</v>
      </c>
    </row>
    <row r="1044" spans="1:6" ht="22.5" customHeight="1">
      <c r="A1044" s="235" t="s">
        <v>3311</v>
      </c>
      <c r="B1044" s="234" t="s">
        <v>3310</v>
      </c>
      <c r="C1044" s="233">
        <v>43138</v>
      </c>
      <c r="D1044" s="233">
        <v>3254.8</v>
      </c>
      <c r="E1044" s="233">
        <v>7251.7</v>
      </c>
      <c r="F1044" s="233">
        <v>0</v>
      </c>
    </row>
    <row r="1045" spans="1:6" ht="22.5" customHeight="1">
      <c r="A1045" s="235" t="s">
        <v>3309</v>
      </c>
      <c r="B1045" s="234" t="s">
        <v>3308</v>
      </c>
      <c r="C1045" s="233">
        <v>25842</v>
      </c>
      <c r="D1045" s="233">
        <v>2351.3</v>
      </c>
      <c r="E1045" s="233">
        <v>14836.5</v>
      </c>
      <c r="F1045" s="233">
        <v>0</v>
      </c>
    </row>
    <row r="1046" spans="1:6" ht="22.5" customHeight="1">
      <c r="A1046" s="235" t="s">
        <v>3307</v>
      </c>
      <c r="B1046" s="234" t="s">
        <v>3306</v>
      </c>
      <c r="C1046" s="233">
        <v>56089.8</v>
      </c>
      <c r="D1046" s="233">
        <v>6225.3</v>
      </c>
      <c r="E1046" s="233">
        <v>24001.1</v>
      </c>
      <c r="F1046" s="233">
        <v>0</v>
      </c>
    </row>
    <row r="1047" spans="1:6" ht="22.5" customHeight="1">
      <c r="A1047" s="235" t="s">
        <v>3305</v>
      </c>
      <c r="B1047" s="234" t="s">
        <v>3304</v>
      </c>
      <c r="C1047" s="233">
        <v>62193.3</v>
      </c>
      <c r="D1047" s="233">
        <v>5703.5</v>
      </c>
      <c r="E1047" s="233">
        <v>28137.6</v>
      </c>
      <c r="F1047" s="233">
        <v>0</v>
      </c>
    </row>
    <row r="1048" spans="1:6" ht="22.5" customHeight="1">
      <c r="A1048" s="235" t="s">
        <v>3303</v>
      </c>
      <c r="B1048" s="234" t="s">
        <v>3302</v>
      </c>
      <c r="C1048" s="233">
        <v>21126.3</v>
      </c>
      <c r="D1048" s="233">
        <v>1522.8</v>
      </c>
      <c r="E1048" s="233">
        <v>7864.4</v>
      </c>
      <c r="F1048" s="233">
        <v>0</v>
      </c>
    </row>
    <row r="1049" spans="1:6" ht="22.5" customHeight="1">
      <c r="A1049" s="235" t="s">
        <v>3301</v>
      </c>
      <c r="B1049" s="234" t="s">
        <v>3300</v>
      </c>
      <c r="C1049" s="233">
        <v>11807.7</v>
      </c>
      <c r="D1049" s="233">
        <v>1636.8</v>
      </c>
      <c r="E1049" s="233">
        <v>0</v>
      </c>
      <c r="F1049" s="233">
        <v>19906</v>
      </c>
    </row>
    <row r="1050" spans="1:6" ht="22.5" customHeight="1">
      <c r="A1050" s="235" t="s">
        <v>3299</v>
      </c>
      <c r="B1050" s="234" t="s">
        <v>3298</v>
      </c>
      <c r="C1050" s="233">
        <v>7609.8</v>
      </c>
      <c r="D1050" s="233">
        <v>674.7</v>
      </c>
      <c r="E1050" s="233">
        <v>3790.7</v>
      </c>
      <c r="F1050" s="233">
        <v>0</v>
      </c>
    </row>
    <row r="1051" spans="1:6" ht="22.5" customHeight="1">
      <c r="A1051" s="235" t="s">
        <v>3297</v>
      </c>
      <c r="B1051" s="234" t="s">
        <v>3296</v>
      </c>
      <c r="C1051" s="233">
        <v>15868</v>
      </c>
      <c r="D1051" s="233">
        <v>1096.5</v>
      </c>
      <c r="E1051" s="233">
        <v>4680.5</v>
      </c>
      <c r="F1051" s="233">
        <v>0</v>
      </c>
    </row>
    <row r="1052" spans="1:6" ht="22.5" customHeight="1">
      <c r="A1052" s="235" t="s">
        <v>3295</v>
      </c>
      <c r="B1052" s="234" t="s">
        <v>3294</v>
      </c>
      <c r="C1052" s="233">
        <v>23687.1</v>
      </c>
      <c r="D1052" s="233">
        <v>1995.8</v>
      </c>
      <c r="E1052" s="233">
        <v>3860.8</v>
      </c>
      <c r="F1052" s="233">
        <v>0</v>
      </c>
    </row>
    <row r="1053" spans="1:6" ht="22.5" customHeight="1">
      <c r="A1053" s="235" t="s">
        <v>3293</v>
      </c>
      <c r="B1053" s="234" t="s">
        <v>3292</v>
      </c>
      <c r="C1053" s="233">
        <v>13084.5</v>
      </c>
      <c r="D1053" s="233">
        <v>1487.8</v>
      </c>
      <c r="E1053" s="233">
        <v>0</v>
      </c>
      <c r="F1053" s="233">
        <v>0</v>
      </c>
    </row>
    <row r="1054" spans="1:6" ht="22.5" customHeight="1">
      <c r="A1054" s="235" t="s">
        <v>3291</v>
      </c>
      <c r="B1054" s="234" t="s">
        <v>3290</v>
      </c>
      <c r="C1054" s="233">
        <v>6812.5</v>
      </c>
      <c r="D1054" s="233">
        <v>788.2</v>
      </c>
      <c r="E1054" s="233">
        <v>603.8</v>
      </c>
      <c r="F1054" s="233">
        <v>0</v>
      </c>
    </row>
    <row r="1055" spans="1:6" ht="22.5" customHeight="1">
      <c r="A1055" s="235" t="s">
        <v>3289</v>
      </c>
      <c r="B1055" s="234" t="s">
        <v>3288</v>
      </c>
      <c r="C1055" s="233">
        <v>17091.9</v>
      </c>
      <c r="D1055" s="233">
        <v>1413.1</v>
      </c>
      <c r="E1055" s="233">
        <v>7174.2</v>
      </c>
      <c r="F1055" s="233">
        <v>0</v>
      </c>
    </row>
    <row r="1056" spans="1:6" ht="22.5" customHeight="1">
      <c r="A1056" s="235" t="s">
        <v>3287</v>
      </c>
      <c r="B1056" s="234" t="s">
        <v>3286</v>
      </c>
      <c r="C1056" s="233">
        <v>26498</v>
      </c>
      <c r="D1056" s="233">
        <v>1900</v>
      </c>
      <c r="E1056" s="233">
        <v>13955.4</v>
      </c>
      <c r="F1056" s="233">
        <v>0</v>
      </c>
    </row>
    <row r="1057" spans="1:6" ht="22.5" customHeight="1">
      <c r="A1057" s="235" t="s">
        <v>3285</v>
      </c>
      <c r="B1057" s="234" t="s">
        <v>2617</v>
      </c>
      <c r="C1057" s="233">
        <v>8305</v>
      </c>
      <c r="D1057" s="233">
        <v>764.9</v>
      </c>
      <c r="E1057" s="233">
        <v>1063.9</v>
      </c>
      <c r="F1057" s="233">
        <v>0</v>
      </c>
    </row>
    <row r="1058" spans="1:6" ht="22.5" customHeight="1">
      <c r="A1058" s="235" t="s">
        <v>3284</v>
      </c>
      <c r="B1058" s="234" t="s">
        <v>3283</v>
      </c>
      <c r="C1058" s="233">
        <v>7900.7</v>
      </c>
      <c r="D1058" s="233">
        <v>823</v>
      </c>
      <c r="E1058" s="233">
        <v>2576.9</v>
      </c>
      <c r="F1058" s="233">
        <v>0</v>
      </c>
    </row>
    <row r="1059" spans="1:6" ht="22.5" customHeight="1">
      <c r="A1059" s="235" t="s">
        <v>3282</v>
      </c>
      <c r="B1059" s="234" t="s">
        <v>3281</v>
      </c>
      <c r="C1059" s="233">
        <v>9300.4</v>
      </c>
      <c r="D1059" s="233">
        <v>806.6</v>
      </c>
      <c r="E1059" s="233">
        <v>5725.4</v>
      </c>
      <c r="F1059" s="233">
        <v>0</v>
      </c>
    </row>
    <row r="1060" spans="1:6" ht="22.5" customHeight="1">
      <c r="A1060" s="235" t="s">
        <v>3280</v>
      </c>
      <c r="B1060" s="234" t="s">
        <v>3279</v>
      </c>
      <c r="C1060" s="233">
        <v>6804.4</v>
      </c>
      <c r="D1060" s="233">
        <v>488</v>
      </c>
      <c r="E1060" s="233">
        <v>1897.8</v>
      </c>
      <c r="F1060" s="233">
        <v>0</v>
      </c>
    </row>
    <row r="1061" spans="1:6" ht="22.5" customHeight="1">
      <c r="A1061" s="235" t="s">
        <v>3278</v>
      </c>
      <c r="B1061" s="234" t="s">
        <v>3277</v>
      </c>
      <c r="C1061" s="233">
        <v>6706.6</v>
      </c>
      <c r="D1061" s="233">
        <v>837.2</v>
      </c>
      <c r="E1061" s="233">
        <v>5527.2</v>
      </c>
      <c r="F1061" s="233">
        <v>0</v>
      </c>
    </row>
    <row r="1062" spans="1:6" ht="22.5" customHeight="1">
      <c r="A1062" s="235" t="s">
        <v>3276</v>
      </c>
      <c r="B1062" s="234" t="s">
        <v>3275</v>
      </c>
      <c r="C1062" s="233">
        <v>9166.6</v>
      </c>
      <c r="D1062" s="233">
        <v>407</v>
      </c>
      <c r="E1062" s="233">
        <v>2289.3</v>
      </c>
      <c r="F1062" s="233">
        <v>0</v>
      </c>
    </row>
    <row r="1063" spans="1:6" ht="31.5">
      <c r="A1063" s="235" t="s">
        <v>3274</v>
      </c>
      <c r="B1063" s="234" t="s">
        <v>3273</v>
      </c>
      <c r="C1063" s="233">
        <v>35770.6</v>
      </c>
      <c r="D1063" s="233">
        <v>2867.5</v>
      </c>
      <c r="E1063" s="233">
        <v>20339.1</v>
      </c>
      <c r="F1063" s="233">
        <v>0</v>
      </c>
    </row>
    <row r="1064" spans="1:6" ht="22.5" customHeight="1">
      <c r="A1064" s="235" t="s">
        <v>3272</v>
      </c>
      <c r="B1064" s="234" t="s">
        <v>3271</v>
      </c>
      <c r="C1064" s="233">
        <v>14872.4</v>
      </c>
      <c r="D1064" s="233">
        <v>1399.1</v>
      </c>
      <c r="E1064" s="233">
        <v>5764.9</v>
      </c>
      <c r="F1064" s="233">
        <v>0</v>
      </c>
    </row>
    <row r="1065" spans="1:6" ht="22.5" customHeight="1">
      <c r="A1065" s="235" t="s">
        <v>3270</v>
      </c>
      <c r="B1065" s="234" t="s">
        <v>3269</v>
      </c>
      <c r="C1065" s="233">
        <v>8577.7</v>
      </c>
      <c r="D1065" s="233">
        <v>655.9</v>
      </c>
      <c r="E1065" s="233">
        <v>3534.8</v>
      </c>
      <c r="F1065" s="233">
        <v>0</v>
      </c>
    </row>
    <row r="1066" spans="1:6" ht="22.5" customHeight="1">
      <c r="A1066" s="235" t="s">
        <v>3268</v>
      </c>
      <c r="B1066" s="234" t="s">
        <v>3267</v>
      </c>
      <c r="C1066" s="233">
        <v>14508.7</v>
      </c>
      <c r="D1066" s="233">
        <v>1122.9</v>
      </c>
      <c r="E1066" s="233">
        <v>7497.2</v>
      </c>
      <c r="F1066" s="233">
        <v>0</v>
      </c>
    </row>
    <row r="1067" spans="1:6" ht="22.5" customHeight="1">
      <c r="A1067" s="235" t="s">
        <v>3266</v>
      </c>
      <c r="B1067" s="234" t="s">
        <v>2567</v>
      </c>
      <c r="C1067" s="233">
        <v>5697.3</v>
      </c>
      <c r="D1067" s="233">
        <v>479.8</v>
      </c>
      <c r="E1067" s="233">
        <v>2714.7</v>
      </c>
      <c r="F1067" s="233">
        <v>0</v>
      </c>
    </row>
    <row r="1068" spans="1:6" ht="22.5" customHeight="1">
      <c r="A1068" s="235" t="s">
        <v>3265</v>
      </c>
      <c r="B1068" s="234" t="s">
        <v>3264</v>
      </c>
      <c r="C1068" s="233">
        <v>38121.3</v>
      </c>
      <c r="D1068" s="233">
        <v>3481.4</v>
      </c>
      <c r="E1068" s="233">
        <v>3819</v>
      </c>
      <c r="F1068" s="233">
        <v>0</v>
      </c>
    </row>
    <row r="1069" spans="1:6" ht="22.5" customHeight="1">
      <c r="A1069" s="235" t="s">
        <v>3263</v>
      </c>
      <c r="B1069" s="234" t="s">
        <v>3262</v>
      </c>
      <c r="C1069" s="233">
        <v>22813</v>
      </c>
      <c r="D1069" s="233">
        <v>1676.3</v>
      </c>
      <c r="E1069" s="233">
        <v>9107.5</v>
      </c>
      <c r="F1069" s="233">
        <v>0</v>
      </c>
    </row>
    <row r="1070" spans="1:6" ht="22.5" customHeight="1">
      <c r="A1070" s="235" t="s">
        <v>3261</v>
      </c>
      <c r="B1070" s="234" t="s">
        <v>3260</v>
      </c>
      <c r="C1070" s="233">
        <v>16953.4</v>
      </c>
      <c r="D1070" s="233">
        <v>1719.5</v>
      </c>
      <c r="E1070" s="233">
        <v>9022.1</v>
      </c>
      <c r="F1070" s="233">
        <v>0</v>
      </c>
    </row>
    <row r="1071" spans="1:6" ht="22.5" customHeight="1">
      <c r="A1071" s="235" t="s">
        <v>3259</v>
      </c>
      <c r="B1071" s="234" t="s">
        <v>3258</v>
      </c>
      <c r="C1071" s="233">
        <v>30034.3</v>
      </c>
      <c r="D1071" s="233">
        <v>2516.2</v>
      </c>
      <c r="E1071" s="233">
        <v>10416.4</v>
      </c>
      <c r="F1071" s="233">
        <v>0</v>
      </c>
    </row>
    <row r="1072" spans="1:6" ht="22.5" customHeight="1">
      <c r="A1072" s="235" t="s">
        <v>3257</v>
      </c>
      <c r="B1072" s="234" t="s">
        <v>3256</v>
      </c>
      <c r="C1072" s="233">
        <v>8223.5</v>
      </c>
      <c r="D1072" s="233">
        <v>711.3</v>
      </c>
      <c r="E1072" s="233">
        <v>0</v>
      </c>
      <c r="F1072" s="233">
        <v>9.9</v>
      </c>
    </row>
    <row r="1073" spans="1:6" ht="22.5" customHeight="1">
      <c r="A1073" s="235" t="s">
        <v>3255</v>
      </c>
      <c r="B1073" s="234" t="s">
        <v>3254</v>
      </c>
      <c r="C1073" s="233">
        <v>51036.9</v>
      </c>
      <c r="D1073" s="233">
        <v>5335.2</v>
      </c>
      <c r="E1073" s="233">
        <v>14844.8</v>
      </c>
      <c r="F1073" s="233">
        <v>0</v>
      </c>
    </row>
    <row r="1074" spans="1:6" ht="22.5" customHeight="1">
      <c r="A1074" s="235" t="s">
        <v>3253</v>
      </c>
      <c r="B1074" s="234" t="s">
        <v>3252</v>
      </c>
      <c r="C1074" s="233">
        <v>57598.8</v>
      </c>
      <c r="D1074" s="233">
        <v>3748.6</v>
      </c>
      <c r="E1074" s="233">
        <v>17389.7</v>
      </c>
      <c r="F1074" s="233">
        <v>0</v>
      </c>
    </row>
    <row r="1075" spans="1:6" ht="22.5" customHeight="1">
      <c r="A1075" s="235" t="s">
        <v>3251</v>
      </c>
      <c r="B1075" s="234" t="s">
        <v>3250</v>
      </c>
      <c r="C1075" s="233">
        <v>30678.9</v>
      </c>
      <c r="D1075" s="233">
        <v>3202.1</v>
      </c>
      <c r="E1075" s="233">
        <v>11500.8</v>
      </c>
      <c r="F1075" s="233">
        <v>0</v>
      </c>
    </row>
    <row r="1076" spans="1:6" ht="22.5" customHeight="1">
      <c r="A1076" s="235" t="s">
        <v>3249</v>
      </c>
      <c r="B1076" s="234" t="s">
        <v>3248</v>
      </c>
      <c r="C1076" s="233">
        <v>17485.4</v>
      </c>
      <c r="D1076" s="233">
        <v>1463.9</v>
      </c>
      <c r="E1076" s="233">
        <v>8870.8</v>
      </c>
      <c r="F1076" s="233">
        <v>0</v>
      </c>
    </row>
    <row r="1077" spans="1:6" ht="22.5" customHeight="1">
      <c r="A1077" s="235" t="s">
        <v>3247</v>
      </c>
      <c r="B1077" s="234" t="s">
        <v>3246</v>
      </c>
      <c r="C1077" s="233">
        <v>5930.8</v>
      </c>
      <c r="D1077" s="233">
        <v>493</v>
      </c>
      <c r="E1077" s="233">
        <v>799.2</v>
      </c>
      <c r="F1077" s="233">
        <v>0</v>
      </c>
    </row>
    <row r="1078" spans="1:6" ht="22.5" customHeight="1">
      <c r="A1078" s="235" t="s">
        <v>3245</v>
      </c>
      <c r="B1078" s="234" t="s">
        <v>3244</v>
      </c>
      <c r="C1078" s="233">
        <v>11650.9</v>
      </c>
      <c r="D1078" s="233">
        <v>1143.8</v>
      </c>
      <c r="E1078" s="233">
        <v>6843.2</v>
      </c>
      <c r="F1078" s="233">
        <v>0</v>
      </c>
    </row>
    <row r="1079" spans="1:6" ht="22.5" customHeight="1">
      <c r="A1079" s="235" t="s">
        <v>3243</v>
      </c>
      <c r="B1079" s="234" t="s">
        <v>3242</v>
      </c>
      <c r="C1079" s="233">
        <v>8391.8</v>
      </c>
      <c r="D1079" s="233">
        <v>676</v>
      </c>
      <c r="E1079" s="233">
        <v>3168.5</v>
      </c>
      <c r="F1079" s="233">
        <v>0</v>
      </c>
    </row>
    <row r="1080" spans="1:6" ht="22.5" customHeight="1">
      <c r="A1080" s="235" t="s">
        <v>3241</v>
      </c>
      <c r="B1080" s="234" t="s">
        <v>3240</v>
      </c>
      <c r="C1080" s="233">
        <v>10209.2</v>
      </c>
      <c r="D1080" s="233">
        <v>801.2</v>
      </c>
      <c r="E1080" s="233">
        <v>2696.8</v>
      </c>
      <c r="F1080" s="233">
        <v>0</v>
      </c>
    </row>
    <row r="1081" spans="1:6" ht="31.5">
      <c r="A1081" s="235" t="s">
        <v>3239</v>
      </c>
      <c r="B1081" s="234" t="s">
        <v>3238</v>
      </c>
      <c r="C1081" s="233">
        <v>10034.1</v>
      </c>
      <c r="D1081" s="233">
        <v>675.4</v>
      </c>
      <c r="E1081" s="233">
        <v>1818.7</v>
      </c>
      <c r="F1081" s="233">
        <v>0</v>
      </c>
    </row>
    <row r="1082" spans="1:6" ht="22.5" customHeight="1">
      <c r="A1082" s="235" t="s">
        <v>3237</v>
      </c>
      <c r="B1082" s="234" t="s">
        <v>3236</v>
      </c>
      <c r="C1082" s="233">
        <v>5596.4</v>
      </c>
      <c r="D1082" s="233">
        <v>416.5</v>
      </c>
      <c r="E1082" s="233">
        <v>2805.3</v>
      </c>
      <c r="F1082" s="233">
        <v>0</v>
      </c>
    </row>
    <row r="1083" spans="1:6" ht="22.5" customHeight="1">
      <c r="A1083" s="235" t="s">
        <v>3235</v>
      </c>
      <c r="B1083" s="234" t="s">
        <v>3234</v>
      </c>
      <c r="C1083" s="233">
        <v>11727.1</v>
      </c>
      <c r="D1083" s="233">
        <v>955.4</v>
      </c>
      <c r="E1083" s="233">
        <v>1093.7</v>
      </c>
      <c r="F1083" s="233">
        <v>0</v>
      </c>
    </row>
    <row r="1084" spans="1:6" ht="22.5" customHeight="1">
      <c r="A1084" s="235" t="s">
        <v>3233</v>
      </c>
      <c r="B1084" s="234" t="s">
        <v>3232</v>
      </c>
      <c r="C1084" s="233">
        <v>4531.3</v>
      </c>
      <c r="D1084" s="233">
        <v>392</v>
      </c>
      <c r="E1084" s="233">
        <v>2049.3</v>
      </c>
      <c r="F1084" s="233">
        <v>0</v>
      </c>
    </row>
    <row r="1085" spans="1:6" ht="22.5" customHeight="1">
      <c r="A1085" s="235" t="s">
        <v>3231</v>
      </c>
      <c r="B1085" s="234" t="s">
        <v>3230</v>
      </c>
      <c r="C1085" s="233">
        <v>7332.5</v>
      </c>
      <c r="D1085" s="233">
        <v>572.6</v>
      </c>
      <c r="E1085" s="233">
        <v>2627.3</v>
      </c>
      <c r="F1085" s="233">
        <v>0</v>
      </c>
    </row>
    <row r="1086" spans="1:6" ht="22.5" customHeight="1">
      <c r="A1086" s="235" t="s">
        <v>3229</v>
      </c>
      <c r="B1086" s="234" t="s">
        <v>3228</v>
      </c>
      <c r="C1086" s="233">
        <v>28262.9</v>
      </c>
      <c r="D1086" s="233">
        <v>2237</v>
      </c>
      <c r="E1086" s="233">
        <v>4324.1</v>
      </c>
      <c r="F1086" s="233">
        <v>0</v>
      </c>
    </row>
    <row r="1087" spans="1:6" ht="22.5" customHeight="1">
      <c r="A1087" s="235" t="s">
        <v>3227</v>
      </c>
      <c r="B1087" s="234" t="s">
        <v>3226</v>
      </c>
      <c r="C1087" s="233">
        <v>27174.8</v>
      </c>
      <c r="D1087" s="233">
        <v>2527.3</v>
      </c>
      <c r="E1087" s="233">
        <v>10163</v>
      </c>
      <c r="F1087" s="233">
        <v>0</v>
      </c>
    </row>
    <row r="1088" spans="1:6" ht="22.5" customHeight="1">
      <c r="A1088" s="235" t="s">
        <v>3225</v>
      </c>
      <c r="B1088" s="234" t="s">
        <v>3224</v>
      </c>
      <c r="C1088" s="233">
        <v>35742.2</v>
      </c>
      <c r="D1088" s="233">
        <v>2873.9</v>
      </c>
      <c r="E1088" s="233">
        <v>9259.7</v>
      </c>
      <c r="F1088" s="233">
        <v>0</v>
      </c>
    </row>
    <row r="1089" spans="1:6" ht="22.5" customHeight="1">
      <c r="A1089" s="235">
        <v>19541000000</v>
      </c>
      <c r="B1089" s="234" t="s">
        <v>3223</v>
      </c>
      <c r="C1089" s="233">
        <v>4680.4</v>
      </c>
      <c r="D1089" s="233">
        <v>473.9</v>
      </c>
      <c r="E1089" s="233">
        <v>3778.1</v>
      </c>
      <c r="F1089" s="233">
        <v>0</v>
      </c>
    </row>
    <row r="1090" spans="1:6" ht="22.5" customHeight="1">
      <c r="A1090" s="235">
        <v>19542000000</v>
      </c>
      <c r="B1090" s="234" t="s">
        <v>3222</v>
      </c>
      <c r="C1090" s="233">
        <v>9650.2</v>
      </c>
      <c r="D1090" s="233">
        <v>1077.2</v>
      </c>
      <c r="E1090" s="233">
        <v>5131.4</v>
      </c>
      <c r="F1090" s="233">
        <v>0</v>
      </c>
    </row>
    <row r="1091" spans="1:6" ht="22.5" customHeight="1">
      <c r="A1091" s="235">
        <v>19543000000</v>
      </c>
      <c r="B1091" s="234" t="s">
        <v>3221</v>
      </c>
      <c r="C1091" s="233">
        <v>16651.4</v>
      </c>
      <c r="D1091" s="233">
        <v>1780.9</v>
      </c>
      <c r="E1091" s="233">
        <v>1491.3</v>
      </c>
      <c r="F1091" s="233">
        <v>0</v>
      </c>
    </row>
    <row r="1092" spans="1:6" ht="22.5" customHeight="1">
      <c r="A1092" s="235">
        <v>19544000000</v>
      </c>
      <c r="B1092" s="234" t="s">
        <v>3220</v>
      </c>
      <c r="C1092" s="233">
        <v>26098.9</v>
      </c>
      <c r="D1092" s="233">
        <v>2256.4</v>
      </c>
      <c r="E1092" s="233">
        <v>10537.8</v>
      </c>
      <c r="F1092" s="233">
        <v>0</v>
      </c>
    </row>
    <row r="1093" spans="1:6" ht="22.5" customHeight="1">
      <c r="A1093" s="235">
        <v>19545000000</v>
      </c>
      <c r="B1093" s="234" t="s">
        <v>3219</v>
      </c>
      <c r="C1093" s="233">
        <v>8624</v>
      </c>
      <c r="D1093" s="233">
        <v>715.6</v>
      </c>
      <c r="E1093" s="233">
        <v>4473.7</v>
      </c>
      <c r="F1093" s="233">
        <v>0</v>
      </c>
    </row>
    <row r="1094" spans="1:6" ht="22.5" customHeight="1">
      <c r="A1094" s="235">
        <v>19546000000</v>
      </c>
      <c r="B1094" s="234" t="s">
        <v>3218</v>
      </c>
      <c r="C1094" s="233">
        <v>22711.4</v>
      </c>
      <c r="D1094" s="233">
        <v>1757.8</v>
      </c>
      <c r="E1094" s="233">
        <v>7240</v>
      </c>
      <c r="F1094" s="233">
        <v>0</v>
      </c>
    </row>
    <row r="1095" spans="1:6" ht="22.5" customHeight="1">
      <c r="A1095" s="235">
        <v>19547000000</v>
      </c>
      <c r="B1095" s="234" t="s">
        <v>3217</v>
      </c>
      <c r="C1095" s="233">
        <v>5571.7</v>
      </c>
      <c r="D1095" s="233">
        <v>467.6</v>
      </c>
      <c r="E1095" s="233">
        <v>0</v>
      </c>
      <c r="F1095" s="233">
        <v>3574.4</v>
      </c>
    </row>
    <row r="1096" spans="1:6" ht="22.5" customHeight="1">
      <c r="A1096" s="235">
        <v>19548000000</v>
      </c>
      <c r="B1096" s="234" t="s">
        <v>3216</v>
      </c>
      <c r="C1096" s="233">
        <v>29114</v>
      </c>
      <c r="D1096" s="233">
        <v>3888.2</v>
      </c>
      <c r="E1096" s="233">
        <v>9915.8</v>
      </c>
      <c r="F1096" s="233">
        <v>0</v>
      </c>
    </row>
    <row r="1097" spans="1:6" ht="22.5" customHeight="1">
      <c r="A1097" s="235">
        <v>19549000000</v>
      </c>
      <c r="B1097" s="234" t="s">
        <v>3215</v>
      </c>
      <c r="C1097" s="233">
        <v>365253.3</v>
      </c>
      <c r="D1097" s="233">
        <v>43454</v>
      </c>
      <c r="E1097" s="233">
        <v>0</v>
      </c>
      <c r="F1097" s="233">
        <v>55236.4</v>
      </c>
    </row>
    <row r="1098" spans="1:6" ht="22.5" customHeight="1">
      <c r="A1098" s="235" t="s">
        <v>2470</v>
      </c>
      <c r="B1098" s="234" t="s">
        <v>2469</v>
      </c>
      <c r="C1098" s="233">
        <v>518085.1</v>
      </c>
      <c r="D1098" s="233">
        <v>529043.7000000001</v>
      </c>
      <c r="E1098" s="233">
        <v>97418.3</v>
      </c>
      <c r="F1098" s="233">
        <v>0</v>
      </c>
    </row>
    <row r="1099" spans="1:6" ht="22.5" customHeight="1">
      <c r="A1099" s="235" t="s">
        <v>2468</v>
      </c>
      <c r="B1099" s="234" t="s">
        <v>2467</v>
      </c>
      <c r="C1099" s="233">
        <v>1495741.3</v>
      </c>
      <c r="D1099" s="233">
        <v>286102.5</v>
      </c>
      <c r="E1099" s="233">
        <v>0</v>
      </c>
      <c r="F1099" s="233">
        <v>351998.9</v>
      </c>
    </row>
    <row r="1100" spans="1:6" ht="22.5" customHeight="1">
      <c r="A1100" s="235" t="s">
        <v>3214</v>
      </c>
      <c r="B1100" s="234" t="s">
        <v>3213</v>
      </c>
      <c r="C1100" s="233">
        <v>70468.5</v>
      </c>
      <c r="D1100" s="233">
        <v>11091.7</v>
      </c>
      <c r="E1100" s="233">
        <v>0</v>
      </c>
      <c r="F1100" s="233">
        <v>0</v>
      </c>
    </row>
    <row r="1101" spans="1:6" ht="22.5" customHeight="1">
      <c r="A1101" s="235" t="s">
        <v>3212</v>
      </c>
      <c r="B1101" s="234" t="s">
        <v>3211</v>
      </c>
      <c r="C1101" s="233">
        <v>34065.6</v>
      </c>
      <c r="D1101" s="233">
        <v>4779.1</v>
      </c>
      <c r="E1101" s="233">
        <v>10605.1</v>
      </c>
      <c r="F1101" s="233">
        <v>0</v>
      </c>
    </row>
    <row r="1102" spans="1:6" ht="22.5" customHeight="1">
      <c r="A1102" s="235" t="s">
        <v>3210</v>
      </c>
      <c r="B1102" s="234" t="s">
        <v>3209</v>
      </c>
      <c r="C1102" s="233">
        <v>41374</v>
      </c>
      <c r="D1102" s="233">
        <v>5923.1</v>
      </c>
      <c r="E1102" s="233">
        <v>21621.2</v>
      </c>
      <c r="F1102" s="233">
        <v>0</v>
      </c>
    </row>
    <row r="1103" spans="1:6" ht="22.5" customHeight="1">
      <c r="A1103" s="235" t="s">
        <v>3208</v>
      </c>
      <c r="B1103" s="234" t="s">
        <v>3207</v>
      </c>
      <c r="C1103" s="233">
        <v>49281.3</v>
      </c>
      <c r="D1103" s="233">
        <v>6464.7</v>
      </c>
      <c r="E1103" s="233">
        <v>0</v>
      </c>
      <c r="F1103" s="233">
        <v>10068.1</v>
      </c>
    </row>
    <row r="1104" spans="1:6" ht="22.5" customHeight="1">
      <c r="A1104" s="235" t="s">
        <v>3206</v>
      </c>
      <c r="B1104" s="234" t="s">
        <v>3205</v>
      </c>
      <c r="C1104" s="233">
        <v>138123.3</v>
      </c>
      <c r="D1104" s="233">
        <v>14548.1</v>
      </c>
      <c r="E1104" s="233">
        <v>0</v>
      </c>
      <c r="F1104" s="233">
        <v>2029.5</v>
      </c>
    </row>
    <row r="1105" spans="1:6" ht="22.5" customHeight="1">
      <c r="A1105" s="235" t="s">
        <v>3204</v>
      </c>
      <c r="B1105" s="234" t="s">
        <v>3203</v>
      </c>
      <c r="C1105" s="233">
        <v>55817.6</v>
      </c>
      <c r="D1105" s="233">
        <v>3841.5</v>
      </c>
      <c r="E1105" s="233">
        <v>9797.4</v>
      </c>
      <c r="F1105" s="233">
        <v>0</v>
      </c>
    </row>
    <row r="1106" spans="1:6" ht="22.5" customHeight="1">
      <c r="A1106" s="235" t="s">
        <v>3202</v>
      </c>
      <c r="B1106" s="234" t="s">
        <v>3201</v>
      </c>
      <c r="C1106" s="233">
        <v>53579.6</v>
      </c>
      <c r="D1106" s="233">
        <v>3340.9</v>
      </c>
      <c r="E1106" s="233">
        <v>5590.7</v>
      </c>
      <c r="F1106" s="233">
        <v>0</v>
      </c>
    </row>
    <row r="1107" spans="1:6" ht="22.5" customHeight="1">
      <c r="A1107" s="235" t="s">
        <v>3200</v>
      </c>
      <c r="B1107" s="234" t="s">
        <v>3199</v>
      </c>
      <c r="C1107" s="233">
        <v>69439.4</v>
      </c>
      <c r="D1107" s="233">
        <v>6953.3</v>
      </c>
      <c r="E1107" s="233">
        <v>1717.3</v>
      </c>
      <c r="F1107" s="233">
        <v>0</v>
      </c>
    </row>
    <row r="1108" spans="1:6" ht="22.5" customHeight="1">
      <c r="A1108" s="235" t="s">
        <v>3198</v>
      </c>
      <c r="B1108" s="234" t="s">
        <v>3197</v>
      </c>
      <c r="C1108" s="233">
        <v>37888.4</v>
      </c>
      <c r="D1108" s="233">
        <v>2983</v>
      </c>
      <c r="E1108" s="233">
        <v>8664.3</v>
      </c>
      <c r="F1108" s="233">
        <v>0</v>
      </c>
    </row>
    <row r="1109" spans="1:6" ht="22.5" customHeight="1">
      <c r="A1109" s="235" t="s">
        <v>3196</v>
      </c>
      <c r="B1109" s="234" t="s">
        <v>3195</v>
      </c>
      <c r="C1109" s="233">
        <v>60346.1</v>
      </c>
      <c r="D1109" s="233">
        <v>5755.4</v>
      </c>
      <c r="E1109" s="233">
        <v>11490.6</v>
      </c>
      <c r="F1109" s="233">
        <v>0</v>
      </c>
    </row>
    <row r="1110" spans="1:6" ht="22.5" customHeight="1">
      <c r="A1110" s="235" t="s">
        <v>3194</v>
      </c>
      <c r="B1110" s="234" t="s">
        <v>3193</v>
      </c>
      <c r="C1110" s="233">
        <v>36005.6</v>
      </c>
      <c r="D1110" s="233">
        <v>2666.2</v>
      </c>
      <c r="E1110" s="233">
        <v>0</v>
      </c>
      <c r="F1110" s="233">
        <v>0</v>
      </c>
    </row>
    <row r="1111" spans="1:6" ht="22.5" customHeight="1">
      <c r="A1111" s="235" t="s">
        <v>3192</v>
      </c>
      <c r="B1111" s="234" t="s">
        <v>3191</v>
      </c>
      <c r="C1111" s="233">
        <v>71201.3</v>
      </c>
      <c r="D1111" s="233">
        <v>6879.5</v>
      </c>
      <c r="E1111" s="233">
        <v>9217.2</v>
      </c>
      <c r="F1111" s="233">
        <v>0</v>
      </c>
    </row>
    <row r="1112" spans="1:6" ht="22.5" customHeight="1">
      <c r="A1112" s="235" t="s">
        <v>3190</v>
      </c>
      <c r="B1112" s="234" t="s">
        <v>3189</v>
      </c>
      <c r="C1112" s="233">
        <v>43555.6</v>
      </c>
      <c r="D1112" s="233">
        <v>3120.7</v>
      </c>
      <c r="E1112" s="233">
        <v>3436.6</v>
      </c>
      <c r="F1112" s="233">
        <v>0</v>
      </c>
    </row>
    <row r="1113" spans="1:6" ht="22.5" customHeight="1">
      <c r="A1113" s="235" t="s">
        <v>3188</v>
      </c>
      <c r="B1113" s="234" t="s">
        <v>3187</v>
      </c>
      <c r="C1113" s="233">
        <v>148220.3</v>
      </c>
      <c r="D1113" s="233">
        <v>14633.6</v>
      </c>
      <c r="E1113" s="233">
        <v>0</v>
      </c>
      <c r="F1113" s="233">
        <v>0</v>
      </c>
    </row>
    <row r="1114" spans="1:6" ht="22.5" customHeight="1">
      <c r="A1114" s="235" t="s">
        <v>3186</v>
      </c>
      <c r="B1114" s="234" t="s">
        <v>3185</v>
      </c>
      <c r="C1114" s="233">
        <v>11198</v>
      </c>
      <c r="D1114" s="233">
        <v>717.3</v>
      </c>
      <c r="E1114" s="233">
        <v>1573.4</v>
      </c>
      <c r="F1114" s="233">
        <v>0</v>
      </c>
    </row>
    <row r="1115" spans="1:6" ht="22.5" customHeight="1">
      <c r="A1115" s="235" t="s">
        <v>3184</v>
      </c>
      <c r="B1115" s="234" t="s">
        <v>3183</v>
      </c>
      <c r="C1115" s="233">
        <v>126243.5</v>
      </c>
      <c r="D1115" s="233">
        <v>12989.6</v>
      </c>
      <c r="E1115" s="233">
        <v>26509.3</v>
      </c>
      <c r="F1115" s="233">
        <v>0</v>
      </c>
    </row>
    <row r="1116" spans="1:6" ht="22.5" customHeight="1">
      <c r="A1116" s="235" t="s">
        <v>3182</v>
      </c>
      <c r="B1116" s="234" t="s">
        <v>3181</v>
      </c>
      <c r="C1116" s="233">
        <v>0</v>
      </c>
      <c r="D1116" s="233">
        <v>115.6</v>
      </c>
      <c r="E1116" s="233">
        <v>52.3</v>
      </c>
      <c r="F1116" s="233">
        <v>0</v>
      </c>
    </row>
    <row r="1117" spans="1:6" ht="22.5" customHeight="1">
      <c r="A1117" s="235" t="s">
        <v>3180</v>
      </c>
      <c r="B1117" s="234" t="s">
        <v>3179</v>
      </c>
      <c r="C1117" s="233">
        <v>27835.4</v>
      </c>
      <c r="D1117" s="233">
        <v>1819.7</v>
      </c>
      <c r="E1117" s="233">
        <v>1396.2</v>
      </c>
      <c r="F1117" s="233">
        <v>0</v>
      </c>
    </row>
    <row r="1118" spans="1:6" ht="22.5" customHeight="1">
      <c r="A1118" s="235" t="s">
        <v>3178</v>
      </c>
      <c r="B1118" s="234" t="s">
        <v>3177</v>
      </c>
      <c r="C1118" s="233">
        <v>45336.8</v>
      </c>
      <c r="D1118" s="233">
        <v>3685</v>
      </c>
      <c r="E1118" s="233">
        <v>0</v>
      </c>
      <c r="F1118" s="233">
        <v>0</v>
      </c>
    </row>
    <row r="1119" spans="1:6" ht="22.5" customHeight="1">
      <c r="A1119" s="235" t="s">
        <v>3176</v>
      </c>
      <c r="B1119" s="234" t="s">
        <v>3175</v>
      </c>
      <c r="C1119" s="233">
        <v>68322</v>
      </c>
      <c r="D1119" s="233">
        <v>6797.3</v>
      </c>
      <c r="E1119" s="233">
        <v>0</v>
      </c>
      <c r="F1119" s="233">
        <v>0</v>
      </c>
    </row>
    <row r="1120" spans="1:6" ht="22.5" customHeight="1">
      <c r="A1120" s="235" t="s">
        <v>3174</v>
      </c>
      <c r="B1120" s="234" t="s">
        <v>3173</v>
      </c>
      <c r="C1120" s="233">
        <v>60390.2</v>
      </c>
      <c r="D1120" s="233">
        <v>5003.4</v>
      </c>
      <c r="E1120" s="233">
        <v>4426.5</v>
      </c>
      <c r="F1120" s="233">
        <v>0</v>
      </c>
    </row>
    <row r="1121" spans="1:6" ht="22.5" customHeight="1">
      <c r="A1121" s="235" t="s">
        <v>3172</v>
      </c>
      <c r="B1121" s="234" t="s">
        <v>3171</v>
      </c>
      <c r="C1121" s="233">
        <v>49802.5</v>
      </c>
      <c r="D1121" s="233">
        <v>4435.6</v>
      </c>
      <c r="E1121" s="233">
        <v>16719.8</v>
      </c>
      <c r="F1121" s="233">
        <v>0</v>
      </c>
    </row>
    <row r="1122" spans="1:6" ht="22.5" customHeight="1">
      <c r="A1122" s="235" t="s">
        <v>3170</v>
      </c>
      <c r="B1122" s="234" t="s">
        <v>3169</v>
      </c>
      <c r="C1122" s="233">
        <v>20805.8</v>
      </c>
      <c r="D1122" s="233">
        <v>2334.3</v>
      </c>
      <c r="E1122" s="233">
        <v>10778.4</v>
      </c>
      <c r="F1122" s="233">
        <v>0</v>
      </c>
    </row>
    <row r="1123" spans="1:6" ht="22.5" customHeight="1">
      <c r="A1123" s="235" t="s">
        <v>3168</v>
      </c>
      <c r="B1123" s="234" t="s">
        <v>3167</v>
      </c>
      <c r="C1123" s="233">
        <v>25361.5</v>
      </c>
      <c r="D1123" s="233">
        <v>1774.3</v>
      </c>
      <c r="E1123" s="233">
        <v>1567.6</v>
      </c>
      <c r="F1123" s="233">
        <v>0</v>
      </c>
    </row>
    <row r="1124" spans="1:6" ht="22.5" customHeight="1">
      <c r="A1124" s="235" t="s">
        <v>3166</v>
      </c>
      <c r="B1124" s="234" t="s">
        <v>3165</v>
      </c>
      <c r="C1124" s="233">
        <v>30594.4</v>
      </c>
      <c r="D1124" s="233">
        <v>2832.6</v>
      </c>
      <c r="E1124" s="233">
        <v>0</v>
      </c>
      <c r="F1124" s="233">
        <v>0</v>
      </c>
    </row>
    <row r="1125" spans="1:6" ht="22.5" customHeight="1">
      <c r="A1125" s="235" t="s">
        <v>3164</v>
      </c>
      <c r="B1125" s="234" t="s">
        <v>3163</v>
      </c>
      <c r="C1125" s="233">
        <v>15769.5</v>
      </c>
      <c r="D1125" s="233">
        <v>1820.7</v>
      </c>
      <c r="E1125" s="233">
        <v>4875.3</v>
      </c>
      <c r="F1125" s="233">
        <v>0</v>
      </c>
    </row>
    <row r="1126" spans="1:6" ht="22.5" customHeight="1">
      <c r="A1126" s="235" t="s">
        <v>3162</v>
      </c>
      <c r="B1126" s="234" t="s">
        <v>3161</v>
      </c>
      <c r="C1126" s="233">
        <v>48702</v>
      </c>
      <c r="D1126" s="233">
        <v>3737.4</v>
      </c>
      <c r="E1126" s="233">
        <v>4236.1</v>
      </c>
      <c r="F1126" s="233">
        <v>0</v>
      </c>
    </row>
    <row r="1127" spans="1:6" ht="22.5" customHeight="1">
      <c r="A1127" s="235" t="s">
        <v>2466</v>
      </c>
      <c r="B1127" s="234" t="s">
        <v>2465</v>
      </c>
      <c r="C1127" s="233">
        <v>138540.7</v>
      </c>
      <c r="D1127" s="233">
        <v>17601.7</v>
      </c>
      <c r="E1127" s="233">
        <v>44095.3</v>
      </c>
      <c r="F1127" s="233">
        <v>0</v>
      </c>
    </row>
    <row r="1128" spans="1:6" ht="22.5" customHeight="1">
      <c r="A1128" s="235" t="s">
        <v>3160</v>
      </c>
      <c r="B1128" s="234" t="s">
        <v>3159</v>
      </c>
      <c r="C1128" s="233">
        <v>43471.5</v>
      </c>
      <c r="D1128" s="233">
        <v>4662.1</v>
      </c>
      <c r="E1128" s="233">
        <v>22452.2</v>
      </c>
      <c r="F1128" s="233">
        <v>0</v>
      </c>
    </row>
    <row r="1129" spans="1:6" ht="22.5" customHeight="1">
      <c r="A1129" s="235" t="s">
        <v>3158</v>
      </c>
      <c r="B1129" s="234" t="s">
        <v>3157</v>
      </c>
      <c r="C1129" s="233">
        <v>39773.1</v>
      </c>
      <c r="D1129" s="233">
        <v>3647.1</v>
      </c>
      <c r="E1129" s="233">
        <v>0</v>
      </c>
      <c r="F1129" s="233">
        <v>0</v>
      </c>
    </row>
    <row r="1130" spans="1:6" ht="22.5" customHeight="1">
      <c r="A1130" s="235" t="s">
        <v>3156</v>
      </c>
      <c r="B1130" s="234" t="s">
        <v>3155</v>
      </c>
      <c r="C1130" s="233">
        <v>15319.1</v>
      </c>
      <c r="D1130" s="233">
        <v>1436.3</v>
      </c>
      <c r="E1130" s="233">
        <v>3679</v>
      </c>
      <c r="F1130" s="233">
        <v>0</v>
      </c>
    </row>
    <row r="1131" spans="1:6" ht="22.5" customHeight="1">
      <c r="A1131" s="235" t="s">
        <v>3154</v>
      </c>
      <c r="B1131" s="234" t="s">
        <v>3153</v>
      </c>
      <c r="C1131" s="233">
        <v>47466.3</v>
      </c>
      <c r="D1131" s="233">
        <v>4573.1</v>
      </c>
      <c r="E1131" s="233">
        <v>14796.4</v>
      </c>
      <c r="F1131" s="233">
        <v>0</v>
      </c>
    </row>
    <row r="1132" spans="1:6" ht="22.5" customHeight="1">
      <c r="A1132" s="235" t="s">
        <v>3152</v>
      </c>
      <c r="B1132" s="234" t="s">
        <v>3151</v>
      </c>
      <c r="C1132" s="233">
        <v>27145</v>
      </c>
      <c r="D1132" s="233">
        <v>2245.4</v>
      </c>
      <c r="E1132" s="233">
        <v>6737.2</v>
      </c>
      <c r="F1132" s="233">
        <v>0</v>
      </c>
    </row>
    <row r="1133" spans="1:6" ht="22.5" customHeight="1">
      <c r="A1133" s="235" t="s">
        <v>3150</v>
      </c>
      <c r="B1133" s="234" t="s">
        <v>3149</v>
      </c>
      <c r="C1133" s="233">
        <v>23558</v>
      </c>
      <c r="D1133" s="233">
        <v>2509.4</v>
      </c>
      <c r="E1133" s="233">
        <v>0</v>
      </c>
      <c r="F1133" s="233">
        <v>5072.1</v>
      </c>
    </row>
    <row r="1134" spans="1:6" ht="22.5" customHeight="1">
      <c r="A1134" s="235" t="s">
        <v>3148</v>
      </c>
      <c r="B1134" s="234" t="s">
        <v>3147</v>
      </c>
      <c r="C1134" s="233">
        <v>33191</v>
      </c>
      <c r="D1134" s="233">
        <v>2991.6</v>
      </c>
      <c r="E1134" s="233">
        <v>0</v>
      </c>
      <c r="F1134" s="233">
        <v>0</v>
      </c>
    </row>
    <row r="1135" spans="1:6" ht="22.5" customHeight="1">
      <c r="A1135" s="235" t="s">
        <v>3146</v>
      </c>
      <c r="B1135" s="234" t="s">
        <v>3145</v>
      </c>
      <c r="C1135" s="233">
        <v>14278.1</v>
      </c>
      <c r="D1135" s="233">
        <v>2452.9</v>
      </c>
      <c r="E1135" s="233">
        <v>8696.4</v>
      </c>
      <c r="F1135" s="233">
        <v>0</v>
      </c>
    </row>
    <row r="1136" spans="1:6" ht="22.5" customHeight="1">
      <c r="A1136" s="235" t="s">
        <v>3144</v>
      </c>
      <c r="B1136" s="234" t="s">
        <v>3143</v>
      </c>
      <c r="C1136" s="233">
        <v>24445.8</v>
      </c>
      <c r="D1136" s="233">
        <v>1978.7</v>
      </c>
      <c r="E1136" s="233">
        <v>1926.7</v>
      </c>
      <c r="F1136" s="233">
        <v>0</v>
      </c>
    </row>
    <row r="1137" spans="1:6" ht="22.5" customHeight="1">
      <c r="A1137" s="235" t="s">
        <v>3142</v>
      </c>
      <c r="B1137" s="234" t="s">
        <v>3141</v>
      </c>
      <c r="C1137" s="233">
        <v>57335.9</v>
      </c>
      <c r="D1137" s="233">
        <v>4584.2</v>
      </c>
      <c r="E1137" s="233">
        <v>5298.7</v>
      </c>
      <c r="F1137" s="233">
        <v>0</v>
      </c>
    </row>
    <row r="1138" spans="1:6" ht="22.5" customHeight="1">
      <c r="A1138" s="235" t="s">
        <v>3140</v>
      </c>
      <c r="B1138" s="234" t="s">
        <v>3139</v>
      </c>
      <c r="C1138" s="233">
        <v>14353.6</v>
      </c>
      <c r="D1138" s="233">
        <v>1058.8</v>
      </c>
      <c r="E1138" s="233">
        <v>11069.7</v>
      </c>
      <c r="F1138" s="233">
        <v>0</v>
      </c>
    </row>
    <row r="1139" spans="1:6" ht="22.5" customHeight="1">
      <c r="A1139" s="235" t="s">
        <v>3138</v>
      </c>
      <c r="B1139" s="234" t="s">
        <v>3137</v>
      </c>
      <c r="C1139" s="233">
        <v>16726.8</v>
      </c>
      <c r="D1139" s="233">
        <v>1261.3</v>
      </c>
      <c r="E1139" s="233">
        <v>0</v>
      </c>
      <c r="F1139" s="233">
        <v>22.3</v>
      </c>
    </row>
    <row r="1140" spans="1:6" ht="22.5" customHeight="1">
      <c r="A1140" s="235" t="s">
        <v>3136</v>
      </c>
      <c r="B1140" s="234" t="s">
        <v>3135</v>
      </c>
      <c r="C1140" s="233">
        <v>14023.3</v>
      </c>
      <c r="D1140" s="233">
        <v>1145.9</v>
      </c>
      <c r="E1140" s="233">
        <v>0</v>
      </c>
      <c r="F1140" s="233">
        <v>24594.4</v>
      </c>
    </row>
    <row r="1141" spans="1:6" ht="22.5" customHeight="1">
      <c r="A1141" s="235" t="s">
        <v>3134</v>
      </c>
      <c r="B1141" s="234" t="s">
        <v>3133</v>
      </c>
      <c r="C1141" s="233">
        <v>13742.8</v>
      </c>
      <c r="D1141" s="233">
        <v>1524.9</v>
      </c>
      <c r="E1141" s="233">
        <v>0</v>
      </c>
      <c r="F1141" s="233">
        <v>1570.6</v>
      </c>
    </row>
    <row r="1142" spans="1:6" ht="22.5" customHeight="1">
      <c r="A1142" s="235">
        <v>20513000000</v>
      </c>
      <c r="B1142" s="234" t="s">
        <v>3132</v>
      </c>
      <c r="C1142" s="233">
        <v>14491.7</v>
      </c>
      <c r="D1142" s="233">
        <v>1276.5</v>
      </c>
      <c r="E1142" s="233">
        <v>0</v>
      </c>
      <c r="F1142" s="233">
        <v>0</v>
      </c>
    </row>
    <row r="1143" spans="1:6" ht="22.5" customHeight="1">
      <c r="A1143" s="235">
        <v>20514000000</v>
      </c>
      <c r="B1143" s="234" t="s">
        <v>3131</v>
      </c>
      <c r="C1143" s="233">
        <v>47983.2</v>
      </c>
      <c r="D1143" s="233">
        <v>5933.7</v>
      </c>
      <c r="E1143" s="233">
        <v>32197.9</v>
      </c>
      <c r="F1143" s="233">
        <v>0</v>
      </c>
    </row>
    <row r="1144" spans="1:6" ht="22.5" customHeight="1">
      <c r="A1144" s="235">
        <v>20515000000</v>
      </c>
      <c r="B1144" s="234" t="s">
        <v>3130</v>
      </c>
      <c r="C1144" s="233">
        <v>12449.8</v>
      </c>
      <c r="D1144" s="233">
        <v>1054.6</v>
      </c>
      <c r="E1144" s="233">
        <v>3133.2</v>
      </c>
      <c r="F1144" s="233">
        <v>0</v>
      </c>
    </row>
    <row r="1145" spans="1:6" ht="22.5" customHeight="1">
      <c r="A1145" s="235">
        <v>20516000000</v>
      </c>
      <c r="B1145" s="234" t="s">
        <v>2464</v>
      </c>
      <c r="C1145" s="233">
        <v>16446.7</v>
      </c>
      <c r="D1145" s="233">
        <v>1630.5</v>
      </c>
      <c r="E1145" s="233">
        <v>7705.5</v>
      </c>
      <c r="F1145" s="233">
        <v>0</v>
      </c>
    </row>
    <row r="1146" spans="1:6" ht="22.5" customHeight="1">
      <c r="A1146" s="235">
        <v>20517000000</v>
      </c>
      <c r="B1146" s="234" t="s">
        <v>3129</v>
      </c>
      <c r="C1146" s="233">
        <v>113130</v>
      </c>
      <c r="D1146" s="233">
        <v>15954.9</v>
      </c>
      <c r="E1146" s="233">
        <v>876.8</v>
      </c>
      <c r="F1146" s="233">
        <v>0</v>
      </c>
    </row>
    <row r="1147" spans="1:6" ht="22.5" customHeight="1">
      <c r="A1147" s="235">
        <v>20518000000</v>
      </c>
      <c r="B1147" s="234" t="s">
        <v>3128</v>
      </c>
      <c r="C1147" s="233">
        <v>61868</v>
      </c>
      <c r="D1147" s="233">
        <v>9882.7</v>
      </c>
      <c r="E1147" s="233">
        <v>47565.9</v>
      </c>
      <c r="F1147" s="233">
        <v>0</v>
      </c>
    </row>
    <row r="1148" spans="1:6" ht="22.5" customHeight="1">
      <c r="A1148" s="235" t="s">
        <v>2463</v>
      </c>
      <c r="B1148" s="234" t="s">
        <v>3127</v>
      </c>
      <c r="C1148" s="233">
        <v>204168.7</v>
      </c>
      <c r="D1148" s="233">
        <v>203665.30000000002</v>
      </c>
      <c r="E1148" s="233">
        <v>131817.2</v>
      </c>
      <c r="F1148" s="233">
        <v>0</v>
      </c>
    </row>
    <row r="1149" spans="1:6" ht="22.5" customHeight="1">
      <c r="A1149" s="235" t="s">
        <v>3126</v>
      </c>
      <c r="B1149" s="234" t="s">
        <v>3125</v>
      </c>
      <c r="C1149" s="233">
        <v>444492.1</v>
      </c>
      <c r="D1149" s="233">
        <v>65293.9</v>
      </c>
      <c r="E1149" s="233">
        <v>0</v>
      </c>
      <c r="F1149" s="233">
        <v>0</v>
      </c>
    </row>
    <row r="1150" spans="1:6" ht="22.5" customHeight="1">
      <c r="A1150" s="235" t="s">
        <v>3124</v>
      </c>
      <c r="B1150" s="234" t="s">
        <v>3123</v>
      </c>
      <c r="C1150" s="233">
        <v>52438</v>
      </c>
      <c r="D1150" s="233">
        <v>7261.6</v>
      </c>
      <c r="E1150" s="233">
        <v>0</v>
      </c>
      <c r="F1150" s="233">
        <v>0</v>
      </c>
    </row>
    <row r="1151" spans="1:6" ht="22.5" customHeight="1">
      <c r="A1151" s="235" t="s">
        <v>3122</v>
      </c>
      <c r="B1151" s="234" t="s">
        <v>3121</v>
      </c>
      <c r="C1151" s="233">
        <v>71227.4</v>
      </c>
      <c r="D1151" s="233">
        <v>6002.4</v>
      </c>
      <c r="E1151" s="233">
        <v>23650.2</v>
      </c>
      <c r="F1151" s="233">
        <v>0</v>
      </c>
    </row>
    <row r="1152" spans="1:6" ht="22.5" customHeight="1">
      <c r="A1152" s="235" t="s">
        <v>3120</v>
      </c>
      <c r="B1152" s="234" t="s">
        <v>3119</v>
      </c>
      <c r="C1152" s="233">
        <v>92420.3</v>
      </c>
      <c r="D1152" s="233">
        <v>7373.9</v>
      </c>
      <c r="E1152" s="233">
        <v>28130</v>
      </c>
      <c r="F1152" s="233">
        <v>0</v>
      </c>
    </row>
    <row r="1153" spans="1:6" ht="22.5" customHeight="1">
      <c r="A1153" s="235" t="s">
        <v>3118</v>
      </c>
      <c r="B1153" s="234" t="s">
        <v>3117</v>
      </c>
      <c r="C1153" s="233">
        <v>36771.3</v>
      </c>
      <c r="D1153" s="233">
        <v>2918.6</v>
      </c>
      <c r="E1153" s="233">
        <v>2774.2</v>
      </c>
      <c r="F1153" s="233">
        <v>0</v>
      </c>
    </row>
    <row r="1154" spans="1:6" ht="22.5" customHeight="1">
      <c r="A1154" s="235" t="s">
        <v>3116</v>
      </c>
      <c r="B1154" s="234" t="s">
        <v>3115</v>
      </c>
      <c r="C1154" s="233">
        <v>55685.5</v>
      </c>
      <c r="D1154" s="233">
        <v>3798</v>
      </c>
      <c r="E1154" s="233">
        <v>14048.8</v>
      </c>
      <c r="F1154" s="233">
        <v>0</v>
      </c>
    </row>
    <row r="1155" spans="1:6" ht="22.5" customHeight="1">
      <c r="A1155" s="235" t="s">
        <v>3114</v>
      </c>
      <c r="B1155" s="234" t="s">
        <v>3113</v>
      </c>
      <c r="C1155" s="233">
        <v>27308.2</v>
      </c>
      <c r="D1155" s="233">
        <v>2083</v>
      </c>
      <c r="E1155" s="233">
        <v>9698</v>
      </c>
      <c r="F1155" s="233">
        <v>0</v>
      </c>
    </row>
    <row r="1156" spans="1:6" ht="22.5" customHeight="1">
      <c r="A1156" s="235" t="s">
        <v>3112</v>
      </c>
      <c r="B1156" s="234" t="s">
        <v>3111</v>
      </c>
      <c r="C1156" s="233">
        <v>10839.3</v>
      </c>
      <c r="D1156" s="233">
        <v>932.3</v>
      </c>
      <c r="E1156" s="233">
        <v>4498.1</v>
      </c>
      <c r="F1156" s="233">
        <v>0</v>
      </c>
    </row>
    <row r="1157" spans="1:6" ht="22.5" customHeight="1">
      <c r="A1157" s="235" t="s">
        <v>3110</v>
      </c>
      <c r="B1157" s="234" t="s">
        <v>3109</v>
      </c>
      <c r="C1157" s="233">
        <v>132936.1</v>
      </c>
      <c r="D1157" s="233">
        <v>10564.1</v>
      </c>
      <c r="E1157" s="233">
        <v>42846.5</v>
      </c>
      <c r="F1157" s="233">
        <v>0</v>
      </c>
    </row>
    <row r="1158" spans="1:6" ht="22.5" customHeight="1">
      <c r="A1158" s="235" t="s">
        <v>3108</v>
      </c>
      <c r="B1158" s="234" t="s">
        <v>3107</v>
      </c>
      <c r="C1158" s="233">
        <v>72922.9</v>
      </c>
      <c r="D1158" s="233">
        <v>4484.4</v>
      </c>
      <c r="E1158" s="233">
        <v>30153.4</v>
      </c>
      <c r="F1158" s="233">
        <v>0</v>
      </c>
    </row>
    <row r="1159" spans="1:6" ht="22.5" customHeight="1">
      <c r="A1159" s="235" t="s">
        <v>3106</v>
      </c>
      <c r="B1159" s="234" t="s">
        <v>3105</v>
      </c>
      <c r="C1159" s="233">
        <v>10006.6</v>
      </c>
      <c r="D1159" s="233">
        <v>757.3</v>
      </c>
      <c r="E1159" s="233">
        <v>1587.9</v>
      </c>
      <c r="F1159" s="233">
        <v>0</v>
      </c>
    </row>
    <row r="1160" spans="1:6" ht="22.5" customHeight="1">
      <c r="A1160" s="235" t="s">
        <v>3104</v>
      </c>
      <c r="B1160" s="234" t="s">
        <v>3103</v>
      </c>
      <c r="C1160" s="233">
        <v>6557.7</v>
      </c>
      <c r="D1160" s="233">
        <v>388.7</v>
      </c>
      <c r="E1160" s="233">
        <v>1832.7</v>
      </c>
      <c r="F1160" s="233">
        <v>0</v>
      </c>
    </row>
    <row r="1161" spans="1:6" ht="22.5" customHeight="1">
      <c r="A1161" s="235" t="s">
        <v>3102</v>
      </c>
      <c r="B1161" s="234" t="s">
        <v>3101</v>
      </c>
      <c r="C1161" s="233">
        <v>38997.8</v>
      </c>
      <c r="D1161" s="233">
        <v>2701</v>
      </c>
      <c r="E1161" s="233">
        <v>10708.8</v>
      </c>
      <c r="F1161" s="233">
        <v>0</v>
      </c>
    </row>
    <row r="1162" spans="1:6" ht="22.5" customHeight="1">
      <c r="A1162" s="235" t="s">
        <v>3100</v>
      </c>
      <c r="B1162" s="234" t="s">
        <v>3099</v>
      </c>
      <c r="C1162" s="233">
        <v>40067</v>
      </c>
      <c r="D1162" s="233">
        <v>2772.4</v>
      </c>
      <c r="E1162" s="233">
        <v>6612</v>
      </c>
      <c r="F1162" s="233">
        <v>0</v>
      </c>
    </row>
    <row r="1163" spans="1:6" ht="22.5" customHeight="1">
      <c r="A1163" s="235" t="s">
        <v>3098</v>
      </c>
      <c r="B1163" s="234" t="s">
        <v>3097</v>
      </c>
      <c r="C1163" s="233">
        <v>48940.8</v>
      </c>
      <c r="D1163" s="233">
        <v>3715.9</v>
      </c>
      <c r="E1163" s="233">
        <v>16706.2</v>
      </c>
      <c r="F1163" s="233">
        <v>0</v>
      </c>
    </row>
    <row r="1164" spans="1:6" ht="22.5" customHeight="1">
      <c r="A1164" s="235" t="s">
        <v>3096</v>
      </c>
      <c r="B1164" s="234" t="s">
        <v>3095</v>
      </c>
      <c r="C1164" s="233">
        <v>79342.2</v>
      </c>
      <c r="D1164" s="233">
        <v>6368.9</v>
      </c>
      <c r="E1164" s="233">
        <v>12582.3</v>
      </c>
      <c r="F1164" s="233">
        <v>0</v>
      </c>
    </row>
    <row r="1165" spans="1:6" ht="22.5" customHeight="1">
      <c r="A1165" s="235" t="s">
        <v>3094</v>
      </c>
      <c r="B1165" s="234" t="s">
        <v>3093</v>
      </c>
      <c r="C1165" s="233">
        <v>98405.1</v>
      </c>
      <c r="D1165" s="233">
        <v>8440.2</v>
      </c>
      <c r="E1165" s="233">
        <v>41156.5</v>
      </c>
      <c r="F1165" s="233">
        <v>0</v>
      </c>
    </row>
    <row r="1166" spans="1:6" ht="22.5" customHeight="1">
      <c r="A1166" s="235" t="s">
        <v>3092</v>
      </c>
      <c r="B1166" s="234" t="s">
        <v>3091</v>
      </c>
      <c r="C1166" s="233">
        <v>98161.4</v>
      </c>
      <c r="D1166" s="233">
        <v>8201.6</v>
      </c>
      <c r="E1166" s="233">
        <v>33051.2</v>
      </c>
      <c r="F1166" s="233">
        <v>0</v>
      </c>
    </row>
    <row r="1167" spans="1:6" ht="22.5" customHeight="1">
      <c r="A1167" s="235" t="s">
        <v>3090</v>
      </c>
      <c r="B1167" s="234" t="s">
        <v>3089</v>
      </c>
      <c r="C1167" s="233">
        <v>4824.9</v>
      </c>
      <c r="D1167" s="233">
        <v>455.3</v>
      </c>
      <c r="E1167" s="233">
        <v>346.2</v>
      </c>
      <c r="F1167" s="233">
        <v>0</v>
      </c>
    </row>
    <row r="1168" spans="1:6" ht="22.5" customHeight="1">
      <c r="A1168" s="235" t="s">
        <v>3088</v>
      </c>
      <c r="B1168" s="234" t="s">
        <v>3087</v>
      </c>
      <c r="C1168" s="233">
        <v>6628.7</v>
      </c>
      <c r="D1168" s="233">
        <v>543.5</v>
      </c>
      <c r="E1168" s="233">
        <v>2140.2</v>
      </c>
      <c r="F1168" s="233">
        <v>0</v>
      </c>
    </row>
    <row r="1169" spans="1:6" ht="22.5" customHeight="1">
      <c r="A1169" s="235" t="s">
        <v>3086</v>
      </c>
      <c r="B1169" s="234" t="s">
        <v>3085</v>
      </c>
      <c r="C1169" s="233">
        <v>11109.9</v>
      </c>
      <c r="D1169" s="233">
        <v>990.5</v>
      </c>
      <c r="E1169" s="233">
        <v>4974.2</v>
      </c>
      <c r="F1169" s="233">
        <v>0</v>
      </c>
    </row>
    <row r="1170" spans="1:6" ht="22.5" customHeight="1">
      <c r="A1170" s="235" t="s">
        <v>3084</v>
      </c>
      <c r="B1170" s="234" t="s">
        <v>3083</v>
      </c>
      <c r="C1170" s="233">
        <v>37048.2</v>
      </c>
      <c r="D1170" s="233">
        <v>2753.3</v>
      </c>
      <c r="E1170" s="233">
        <v>5870.2</v>
      </c>
      <c r="F1170" s="233">
        <v>0</v>
      </c>
    </row>
    <row r="1171" spans="1:6" ht="22.5" customHeight="1">
      <c r="A1171" s="235" t="s">
        <v>3082</v>
      </c>
      <c r="B1171" s="234" t="s">
        <v>3081</v>
      </c>
      <c r="C1171" s="233">
        <v>8860.1</v>
      </c>
      <c r="D1171" s="233">
        <v>702.3</v>
      </c>
      <c r="E1171" s="233">
        <v>1288.2</v>
      </c>
      <c r="F1171" s="233">
        <v>0</v>
      </c>
    </row>
    <row r="1172" spans="1:6" ht="22.5" customHeight="1">
      <c r="A1172" s="235" t="s">
        <v>3080</v>
      </c>
      <c r="B1172" s="234" t="s">
        <v>3079</v>
      </c>
      <c r="C1172" s="233">
        <v>42188.9</v>
      </c>
      <c r="D1172" s="233">
        <v>2861.2</v>
      </c>
      <c r="E1172" s="233">
        <v>2215.9</v>
      </c>
      <c r="F1172" s="233">
        <v>0</v>
      </c>
    </row>
    <row r="1173" spans="1:6" ht="22.5" customHeight="1">
      <c r="A1173" s="235" t="s">
        <v>3078</v>
      </c>
      <c r="B1173" s="234" t="s">
        <v>3077</v>
      </c>
      <c r="C1173" s="233">
        <v>10619.4</v>
      </c>
      <c r="D1173" s="233">
        <v>792.2</v>
      </c>
      <c r="E1173" s="233">
        <v>587.2</v>
      </c>
      <c r="F1173" s="233">
        <v>0</v>
      </c>
    </row>
    <row r="1174" spans="1:6" ht="30.75" customHeight="1">
      <c r="A1174" s="235" t="s">
        <v>3076</v>
      </c>
      <c r="B1174" s="234" t="s">
        <v>3075</v>
      </c>
      <c r="C1174" s="233">
        <v>21714.4</v>
      </c>
      <c r="D1174" s="233">
        <v>1257.2</v>
      </c>
      <c r="E1174" s="233">
        <v>8893.7</v>
      </c>
      <c r="F1174" s="233">
        <v>0</v>
      </c>
    </row>
    <row r="1175" spans="1:6" ht="22.5" customHeight="1">
      <c r="A1175" s="235" t="s">
        <v>3074</v>
      </c>
      <c r="B1175" s="234" t="s">
        <v>3073</v>
      </c>
      <c r="C1175" s="233">
        <v>15237</v>
      </c>
      <c r="D1175" s="233">
        <v>916.7</v>
      </c>
      <c r="E1175" s="233">
        <v>6412.8</v>
      </c>
      <c r="F1175" s="233">
        <v>0</v>
      </c>
    </row>
    <row r="1176" spans="1:6" ht="22.5" customHeight="1">
      <c r="A1176" s="235" t="s">
        <v>3072</v>
      </c>
      <c r="B1176" s="234" t="s">
        <v>3071</v>
      </c>
      <c r="C1176" s="233">
        <v>12096.3</v>
      </c>
      <c r="D1176" s="233">
        <v>881.2</v>
      </c>
      <c r="E1176" s="233">
        <v>3408.3</v>
      </c>
      <c r="F1176" s="233">
        <v>0</v>
      </c>
    </row>
    <row r="1177" spans="1:6" ht="22.5" customHeight="1">
      <c r="A1177" s="235" t="s">
        <v>3070</v>
      </c>
      <c r="B1177" s="234" t="s">
        <v>3069</v>
      </c>
      <c r="C1177" s="233">
        <v>11071.5</v>
      </c>
      <c r="D1177" s="233">
        <v>673.8</v>
      </c>
      <c r="E1177" s="233">
        <v>0</v>
      </c>
      <c r="F1177" s="233">
        <v>1184.5</v>
      </c>
    </row>
    <row r="1178" spans="1:6" ht="22.5" customHeight="1">
      <c r="A1178" s="235" t="s">
        <v>3068</v>
      </c>
      <c r="B1178" s="234" t="s">
        <v>3067</v>
      </c>
      <c r="C1178" s="233">
        <v>13482.8</v>
      </c>
      <c r="D1178" s="233">
        <v>775.1</v>
      </c>
      <c r="E1178" s="233">
        <v>0</v>
      </c>
      <c r="F1178" s="233">
        <v>2399.8</v>
      </c>
    </row>
    <row r="1179" spans="1:6" ht="22.5" customHeight="1">
      <c r="A1179" s="235" t="s">
        <v>3066</v>
      </c>
      <c r="B1179" s="234" t="s">
        <v>3065</v>
      </c>
      <c r="C1179" s="233">
        <v>20491.6</v>
      </c>
      <c r="D1179" s="233">
        <v>987</v>
      </c>
      <c r="E1179" s="233">
        <v>1141.5</v>
      </c>
      <c r="F1179" s="233">
        <v>0</v>
      </c>
    </row>
    <row r="1180" spans="1:6" ht="22.5" customHeight="1">
      <c r="A1180" s="235" t="s">
        <v>3064</v>
      </c>
      <c r="B1180" s="234" t="s">
        <v>3063</v>
      </c>
      <c r="C1180" s="233">
        <v>30981.5</v>
      </c>
      <c r="D1180" s="233">
        <v>2199.7</v>
      </c>
      <c r="E1180" s="233">
        <v>17005.7</v>
      </c>
      <c r="F1180" s="233">
        <v>0</v>
      </c>
    </row>
    <row r="1181" spans="1:6" ht="22.5" customHeight="1">
      <c r="A1181" s="235" t="s">
        <v>3062</v>
      </c>
      <c r="B1181" s="234" t="s">
        <v>3061</v>
      </c>
      <c r="C1181" s="233">
        <v>30537</v>
      </c>
      <c r="D1181" s="233">
        <v>2188.6</v>
      </c>
      <c r="E1181" s="233">
        <v>5495.7</v>
      </c>
      <c r="F1181" s="233">
        <v>0</v>
      </c>
    </row>
    <row r="1182" spans="1:6" ht="22.5" customHeight="1">
      <c r="A1182" s="235" t="s">
        <v>3060</v>
      </c>
      <c r="B1182" s="234" t="s">
        <v>3059</v>
      </c>
      <c r="C1182" s="233">
        <v>18422.6</v>
      </c>
      <c r="D1182" s="233">
        <v>1373.6</v>
      </c>
      <c r="E1182" s="233">
        <v>9634.4</v>
      </c>
      <c r="F1182" s="233">
        <v>0</v>
      </c>
    </row>
    <row r="1183" spans="1:6" ht="22.5" customHeight="1">
      <c r="A1183" s="235" t="s">
        <v>3058</v>
      </c>
      <c r="B1183" s="234" t="s">
        <v>3057</v>
      </c>
      <c r="C1183" s="233">
        <v>29009.8</v>
      </c>
      <c r="D1183" s="233">
        <v>2326.2</v>
      </c>
      <c r="E1183" s="233">
        <v>8356</v>
      </c>
      <c r="F1183" s="233">
        <v>0</v>
      </c>
    </row>
    <row r="1184" spans="1:6" ht="22.5" customHeight="1">
      <c r="A1184" s="235" t="s">
        <v>3056</v>
      </c>
      <c r="B1184" s="234" t="s">
        <v>3055</v>
      </c>
      <c r="C1184" s="233">
        <v>12701.7</v>
      </c>
      <c r="D1184" s="233">
        <v>680.3</v>
      </c>
      <c r="E1184" s="233">
        <v>0</v>
      </c>
      <c r="F1184" s="233">
        <v>0</v>
      </c>
    </row>
    <row r="1185" spans="1:6" ht="22.5" customHeight="1">
      <c r="A1185" s="235" t="s">
        <v>3054</v>
      </c>
      <c r="B1185" s="234" t="s">
        <v>3053</v>
      </c>
      <c r="C1185" s="233">
        <v>12022.4</v>
      </c>
      <c r="D1185" s="233">
        <v>1115.5</v>
      </c>
      <c r="E1185" s="233">
        <v>2256</v>
      </c>
      <c r="F1185" s="233">
        <v>0</v>
      </c>
    </row>
    <row r="1186" spans="1:6" ht="22.5" customHeight="1">
      <c r="A1186" s="235" t="s">
        <v>3052</v>
      </c>
      <c r="B1186" s="234" t="s">
        <v>3051</v>
      </c>
      <c r="C1186" s="233">
        <v>11785.1</v>
      </c>
      <c r="D1186" s="233">
        <v>726.9</v>
      </c>
      <c r="E1186" s="233">
        <v>2799.2</v>
      </c>
      <c r="F1186" s="233">
        <v>0</v>
      </c>
    </row>
    <row r="1187" spans="1:6" ht="22.5" customHeight="1">
      <c r="A1187" s="235" t="s">
        <v>3050</v>
      </c>
      <c r="B1187" s="234" t="s">
        <v>3049</v>
      </c>
      <c r="C1187" s="233">
        <v>13336.5</v>
      </c>
      <c r="D1187" s="233">
        <v>693.4</v>
      </c>
      <c r="E1187" s="233">
        <v>3706</v>
      </c>
      <c r="F1187" s="233">
        <v>0</v>
      </c>
    </row>
    <row r="1188" spans="1:6" ht="22.5" customHeight="1">
      <c r="A1188" s="235" t="s">
        <v>3048</v>
      </c>
      <c r="B1188" s="234" t="s">
        <v>3047</v>
      </c>
      <c r="C1188" s="233">
        <v>10151.1</v>
      </c>
      <c r="D1188" s="233">
        <v>713.3</v>
      </c>
      <c r="E1188" s="233">
        <v>0</v>
      </c>
      <c r="F1188" s="233">
        <v>0</v>
      </c>
    </row>
    <row r="1189" spans="1:6" ht="22.5" customHeight="1">
      <c r="A1189" s="235" t="s">
        <v>3046</v>
      </c>
      <c r="B1189" s="234" t="s">
        <v>3045</v>
      </c>
      <c r="C1189" s="233">
        <v>19794.4</v>
      </c>
      <c r="D1189" s="233">
        <v>1651.7</v>
      </c>
      <c r="E1189" s="233">
        <v>470</v>
      </c>
      <c r="F1189" s="233">
        <v>0</v>
      </c>
    </row>
    <row r="1190" spans="1:6" ht="22.5" customHeight="1">
      <c r="A1190" s="235" t="s">
        <v>3044</v>
      </c>
      <c r="B1190" s="234" t="s">
        <v>3043</v>
      </c>
      <c r="C1190" s="233">
        <v>18601.9</v>
      </c>
      <c r="D1190" s="233">
        <v>1032.8</v>
      </c>
      <c r="E1190" s="233">
        <v>5735.2</v>
      </c>
      <c r="F1190" s="233">
        <v>0</v>
      </c>
    </row>
    <row r="1191" spans="1:6" ht="22.5" customHeight="1">
      <c r="A1191" s="235" t="s">
        <v>3042</v>
      </c>
      <c r="B1191" s="234" t="s">
        <v>3041</v>
      </c>
      <c r="C1191" s="233">
        <v>23015</v>
      </c>
      <c r="D1191" s="233">
        <v>1906.2</v>
      </c>
      <c r="E1191" s="233">
        <v>4996.1</v>
      </c>
      <c r="F1191" s="233">
        <v>0</v>
      </c>
    </row>
    <row r="1192" spans="1:6" ht="22.5" customHeight="1">
      <c r="A1192" s="235" t="s">
        <v>3040</v>
      </c>
      <c r="B1192" s="234" t="s">
        <v>3039</v>
      </c>
      <c r="C1192" s="233">
        <v>15697.6</v>
      </c>
      <c r="D1192" s="233">
        <v>835</v>
      </c>
      <c r="E1192" s="233">
        <v>5553.9</v>
      </c>
      <c r="F1192" s="233">
        <v>0</v>
      </c>
    </row>
    <row r="1193" spans="1:6" ht="22.5" customHeight="1">
      <c r="A1193" s="235" t="s">
        <v>3038</v>
      </c>
      <c r="B1193" s="234" t="s">
        <v>3037</v>
      </c>
      <c r="C1193" s="233">
        <v>8206.2</v>
      </c>
      <c r="D1193" s="233">
        <v>587.9</v>
      </c>
      <c r="E1193" s="233">
        <v>2750.2</v>
      </c>
      <c r="F1193" s="233">
        <v>0</v>
      </c>
    </row>
    <row r="1194" spans="1:6" ht="22.5" customHeight="1">
      <c r="A1194" s="235">
        <v>21527000000</v>
      </c>
      <c r="B1194" s="234" t="s">
        <v>3036</v>
      </c>
      <c r="C1194" s="233">
        <v>12436.5</v>
      </c>
      <c r="D1194" s="233">
        <v>846.8</v>
      </c>
      <c r="E1194" s="233">
        <v>869.9</v>
      </c>
      <c r="F1194" s="233">
        <v>0</v>
      </c>
    </row>
    <row r="1195" spans="1:6" ht="22.5" customHeight="1">
      <c r="A1195" s="235">
        <v>21528000000</v>
      </c>
      <c r="B1195" s="234" t="s">
        <v>3035</v>
      </c>
      <c r="C1195" s="233">
        <v>94732.6</v>
      </c>
      <c r="D1195" s="233">
        <v>13792.4</v>
      </c>
      <c r="E1195" s="233">
        <v>15385.3</v>
      </c>
      <c r="F1195" s="233">
        <v>0</v>
      </c>
    </row>
    <row r="1196" spans="1:6" ht="22.5" customHeight="1">
      <c r="A1196" s="235">
        <v>21529000000</v>
      </c>
      <c r="B1196" s="234" t="s">
        <v>3034</v>
      </c>
      <c r="C1196" s="233">
        <v>30785.4</v>
      </c>
      <c r="D1196" s="233">
        <v>3335.6</v>
      </c>
      <c r="E1196" s="233">
        <v>0</v>
      </c>
      <c r="F1196" s="233">
        <v>0</v>
      </c>
    </row>
    <row r="1197" spans="1:6" ht="22.5" customHeight="1">
      <c r="A1197" s="235">
        <v>21530000000</v>
      </c>
      <c r="B1197" s="234" t="s">
        <v>3033</v>
      </c>
      <c r="C1197" s="233">
        <v>6523.6</v>
      </c>
      <c r="D1197" s="233">
        <v>589.5</v>
      </c>
      <c r="E1197" s="233">
        <v>3982.3</v>
      </c>
      <c r="F1197" s="233">
        <v>0</v>
      </c>
    </row>
    <row r="1198" spans="1:6" ht="22.5" customHeight="1">
      <c r="A1198" s="235">
        <v>21531000000</v>
      </c>
      <c r="B1198" s="234" t="s">
        <v>3032</v>
      </c>
      <c r="C1198" s="233">
        <v>6389.4</v>
      </c>
      <c r="D1198" s="233">
        <v>529.4</v>
      </c>
      <c r="E1198" s="233">
        <v>1751.4</v>
      </c>
      <c r="F1198" s="233">
        <v>0</v>
      </c>
    </row>
    <row r="1199" spans="1:6" ht="22.5" customHeight="1">
      <c r="A1199" s="235" t="s">
        <v>2461</v>
      </c>
      <c r="B1199" s="234" t="s">
        <v>2460</v>
      </c>
      <c r="C1199" s="233">
        <v>256604.3</v>
      </c>
      <c r="D1199" s="233">
        <v>254308.4</v>
      </c>
      <c r="E1199" s="233">
        <v>77005.2</v>
      </c>
      <c r="F1199" s="233">
        <v>0</v>
      </c>
    </row>
    <row r="1200" spans="1:6" ht="22.5" customHeight="1">
      <c r="A1200" s="235" t="s">
        <v>3031</v>
      </c>
      <c r="B1200" s="234" t="s">
        <v>3030</v>
      </c>
      <c r="C1200" s="233">
        <v>424569.9</v>
      </c>
      <c r="D1200" s="233">
        <v>52742.7</v>
      </c>
      <c r="E1200" s="233">
        <v>0</v>
      </c>
      <c r="F1200" s="233">
        <v>71259.8</v>
      </c>
    </row>
    <row r="1201" spans="1:6" ht="22.5" customHeight="1">
      <c r="A1201" s="235" t="s">
        <v>3029</v>
      </c>
      <c r="B1201" s="234" t="s">
        <v>3028</v>
      </c>
      <c r="C1201" s="233">
        <v>139952.6</v>
      </c>
      <c r="D1201" s="233">
        <v>19436.5</v>
      </c>
      <c r="E1201" s="233">
        <v>23342.8</v>
      </c>
      <c r="F1201" s="233">
        <v>0</v>
      </c>
    </row>
    <row r="1202" spans="1:6" ht="22.5" customHeight="1">
      <c r="A1202" s="235" t="s">
        <v>3027</v>
      </c>
      <c r="B1202" s="234" t="s">
        <v>3026</v>
      </c>
      <c r="C1202" s="233">
        <v>59649.8</v>
      </c>
      <c r="D1202" s="233">
        <v>6751.5</v>
      </c>
      <c r="E1202" s="233">
        <v>0</v>
      </c>
      <c r="F1202" s="233">
        <v>1934.1</v>
      </c>
    </row>
    <row r="1203" spans="1:6" ht="22.5" customHeight="1">
      <c r="A1203" s="235" t="s">
        <v>3025</v>
      </c>
      <c r="B1203" s="234" t="s">
        <v>3024</v>
      </c>
      <c r="C1203" s="233">
        <v>75804.2</v>
      </c>
      <c r="D1203" s="233">
        <v>8191.8</v>
      </c>
      <c r="E1203" s="233">
        <v>0</v>
      </c>
      <c r="F1203" s="233">
        <v>0</v>
      </c>
    </row>
    <row r="1204" spans="1:6" ht="22.5" customHeight="1">
      <c r="A1204" s="235" t="s">
        <v>3023</v>
      </c>
      <c r="B1204" s="234" t="s">
        <v>3022</v>
      </c>
      <c r="C1204" s="233">
        <v>25540.5</v>
      </c>
      <c r="D1204" s="233">
        <v>1729.8</v>
      </c>
      <c r="E1204" s="233">
        <v>8432.5</v>
      </c>
      <c r="F1204" s="233">
        <v>0</v>
      </c>
    </row>
    <row r="1205" spans="1:6" ht="22.5" customHeight="1">
      <c r="A1205" s="235" t="s">
        <v>3021</v>
      </c>
      <c r="B1205" s="234" t="s">
        <v>3020</v>
      </c>
      <c r="C1205" s="233">
        <v>48838.5</v>
      </c>
      <c r="D1205" s="233">
        <v>4371.5</v>
      </c>
      <c r="E1205" s="233">
        <v>9829.5</v>
      </c>
      <c r="F1205" s="233">
        <v>0</v>
      </c>
    </row>
    <row r="1206" spans="1:6" ht="22.5" customHeight="1">
      <c r="A1206" s="235" t="s">
        <v>3019</v>
      </c>
      <c r="B1206" s="234" t="s">
        <v>3018</v>
      </c>
      <c r="C1206" s="233">
        <v>7834.2</v>
      </c>
      <c r="D1206" s="233">
        <v>549.9</v>
      </c>
      <c r="E1206" s="233">
        <v>0</v>
      </c>
      <c r="F1206" s="233">
        <v>327.6</v>
      </c>
    </row>
    <row r="1207" spans="1:6" ht="22.5" customHeight="1">
      <c r="A1207" s="235" t="s">
        <v>3017</v>
      </c>
      <c r="B1207" s="234" t="s">
        <v>3016</v>
      </c>
      <c r="C1207" s="233">
        <v>21922.9</v>
      </c>
      <c r="D1207" s="233">
        <v>1377.2</v>
      </c>
      <c r="E1207" s="233">
        <v>2789.4</v>
      </c>
      <c r="F1207" s="233">
        <v>0</v>
      </c>
    </row>
    <row r="1208" spans="1:6" ht="22.5" customHeight="1">
      <c r="A1208" s="235" t="s">
        <v>3015</v>
      </c>
      <c r="B1208" s="234" t="s">
        <v>3014</v>
      </c>
      <c r="C1208" s="233">
        <v>53491.4</v>
      </c>
      <c r="D1208" s="233">
        <v>4952.6</v>
      </c>
      <c r="E1208" s="233">
        <v>15008.9</v>
      </c>
      <c r="F1208" s="233">
        <v>0</v>
      </c>
    </row>
    <row r="1209" spans="1:6" ht="22.5" customHeight="1">
      <c r="A1209" s="235" t="s">
        <v>3013</v>
      </c>
      <c r="B1209" s="234" t="s">
        <v>3012</v>
      </c>
      <c r="C1209" s="233">
        <v>79280.2</v>
      </c>
      <c r="D1209" s="233">
        <v>6913.2</v>
      </c>
      <c r="E1209" s="233">
        <v>10062.9</v>
      </c>
      <c r="F1209" s="233">
        <v>0</v>
      </c>
    </row>
    <row r="1210" spans="1:6" ht="22.5" customHeight="1">
      <c r="A1210" s="235" t="s">
        <v>3011</v>
      </c>
      <c r="B1210" s="234" t="s">
        <v>3010</v>
      </c>
      <c r="C1210" s="233">
        <v>41663.4</v>
      </c>
      <c r="D1210" s="233">
        <v>4632.2</v>
      </c>
      <c r="E1210" s="233">
        <v>21285.5</v>
      </c>
      <c r="F1210" s="233">
        <v>0</v>
      </c>
    </row>
    <row r="1211" spans="1:6" ht="22.5" customHeight="1">
      <c r="A1211" s="235" t="s">
        <v>3009</v>
      </c>
      <c r="B1211" s="234" t="s">
        <v>3008</v>
      </c>
      <c r="C1211" s="233">
        <v>49596.4</v>
      </c>
      <c r="D1211" s="233">
        <v>3596.7</v>
      </c>
      <c r="E1211" s="233">
        <v>11461.8</v>
      </c>
      <c r="F1211" s="233">
        <v>0</v>
      </c>
    </row>
    <row r="1212" spans="1:6" ht="22.5" customHeight="1">
      <c r="A1212" s="235" t="s">
        <v>3007</v>
      </c>
      <c r="B1212" s="234" t="s">
        <v>3006</v>
      </c>
      <c r="C1212" s="233">
        <v>5042.2</v>
      </c>
      <c r="D1212" s="233">
        <v>479</v>
      </c>
      <c r="E1212" s="233">
        <v>2433.7</v>
      </c>
      <c r="F1212" s="233">
        <v>0</v>
      </c>
    </row>
    <row r="1213" spans="1:6" ht="22.5" customHeight="1">
      <c r="A1213" s="235" t="s">
        <v>3005</v>
      </c>
      <c r="B1213" s="234" t="s">
        <v>3004</v>
      </c>
      <c r="C1213" s="233">
        <v>472.3</v>
      </c>
      <c r="D1213" s="233">
        <v>63.8</v>
      </c>
      <c r="E1213" s="233">
        <v>57.9</v>
      </c>
      <c r="F1213" s="233">
        <v>0</v>
      </c>
    </row>
    <row r="1214" spans="1:6" ht="22.5" customHeight="1">
      <c r="A1214" s="235" t="s">
        <v>3003</v>
      </c>
      <c r="B1214" s="234" t="s">
        <v>3002</v>
      </c>
      <c r="C1214" s="233">
        <v>0</v>
      </c>
      <c r="D1214" s="233">
        <v>205</v>
      </c>
      <c r="E1214" s="233">
        <v>1230.6</v>
      </c>
      <c r="F1214" s="233">
        <v>0</v>
      </c>
    </row>
    <row r="1215" spans="1:6" ht="22.5" customHeight="1">
      <c r="A1215" s="235" t="s">
        <v>3001</v>
      </c>
      <c r="B1215" s="234" t="s">
        <v>3000</v>
      </c>
      <c r="C1215" s="233">
        <v>73454.3</v>
      </c>
      <c r="D1215" s="233">
        <v>5163.6</v>
      </c>
      <c r="E1215" s="233">
        <v>741.5</v>
      </c>
      <c r="F1215" s="233">
        <v>0</v>
      </c>
    </row>
    <row r="1216" spans="1:6" ht="22.5" customHeight="1">
      <c r="A1216" s="235" t="s">
        <v>2999</v>
      </c>
      <c r="B1216" s="234" t="s">
        <v>2998</v>
      </c>
      <c r="C1216" s="233">
        <v>59096.2</v>
      </c>
      <c r="D1216" s="233">
        <v>4333.7</v>
      </c>
      <c r="E1216" s="233">
        <v>9362.7</v>
      </c>
      <c r="F1216" s="233">
        <v>0</v>
      </c>
    </row>
    <row r="1217" spans="1:6" ht="22.5" customHeight="1">
      <c r="A1217" s="235" t="s">
        <v>2997</v>
      </c>
      <c r="B1217" s="234" t="s">
        <v>2996</v>
      </c>
      <c r="C1217" s="233">
        <v>24143.3</v>
      </c>
      <c r="D1217" s="233">
        <v>2049.8</v>
      </c>
      <c r="E1217" s="233">
        <v>2721.1</v>
      </c>
      <c r="F1217" s="233">
        <v>0</v>
      </c>
    </row>
    <row r="1218" spans="1:6" ht="22.5" customHeight="1">
      <c r="A1218" s="235" t="s">
        <v>2995</v>
      </c>
      <c r="B1218" s="234" t="s">
        <v>2994</v>
      </c>
      <c r="C1218" s="233">
        <v>27582.5</v>
      </c>
      <c r="D1218" s="233">
        <v>2736.5</v>
      </c>
      <c r="E1218" s="233">
        <v>10128.4</v>
      </c>
      <c r="F1218" s="233">
        <v>0</v>
      </c>
    </row>
    <row r="1219" spans="1:6" ht="22.5" customHeight="1">
      <c r="A1219" s="235" t="s">
        <v>2993</v>
      </c>
      <c r="B1219" s="234" t="s">
        <v>2992</v>
      </c>
      <c r="C1219" s="233">
        <v>24869.6</v>
      </c>
      <c r="D1219" s="233">
        <v>1334.3</v>
      </c>
      <c r="E1219" s="233">
        <v>1162.4</v>
      </c>
      <c r="F1219" s="233">
        <v>0</v>
      </c>
    </row>
    <row r="1220" spans="1:6" ht="22.5" customHeight="1">
      <c r="A1220" s="235" t="s">
        <v>2991</v>
      </c>
      <c r="B1220" s="234" t="s">
        <v>2990</v>
      </c>
      <c r="C1220" s="233">
        <v>55148.5</v>
      </c>
      <c r="D1220" s="233">
        <v>4285</v>
      </c>
      <c r="E1220" s="233">
        <v>1432.6</v>
      </c>
      <c r="F1220" s="233">
        <v>0</v>
      </c>
    </row>
    <row r="1221" spans="1:6" ht="22.5" customHeight="1">
      <c r="A1221" s="235" t="s">
        <v>2989</v>
      </c>
      <c r="B1221" s="234" t="s">
        <v>2988</v>
      </c>
      <c r="C1221" s="233">
        <v>22948.4</v>
      </c>
      <c r="D1221" s="233">
        <v>1585.6</v>
      </c>
      <c r="E1221" s="233">
        <v>7316.6</v>
      </c>
      <c r="F1221" s="233">
        <v>0</v>
      </c>
    </row>
    <row r="1222" spans="1:6" ht="22.5" customHeight="1">
      <c r="A1222" s="235" t="s">
        <v>2987</v>
      </c>
      <c r="B1222" s="234" t="s">
        <v>2986</v>
      </c>
      <c r="C1222" s="233">
        <v>14646.9</v>
      </c>
      <c r="D1222" s="233">
        <v>1384.3</v>
      </c>
      <c r="E1222" s="233">
        <v>3868.5</v>
      </c>
      <c r="F1222" s="233">
        <v>0</v>
      </c>
    </row>
    <row r="1223" spans="1:6" ht="22.5" customHeight="1">
      <c r="A1223" s="235" t="s">
        <v>2985</v>
      </c>
      <c r="B1223" s="234" t="s">
        <v>2984</v>
      </c>
      <c r="C1223" s="233">
        <v>69732.5</v>
      </c>
      <c r="D1223" s="233">
        <v>6171.5</v>
      </c>
      <c r="E1223" s="233">
        <v>0</v>
      </c>
      <c r="F1223" s="233">
        <v>0</v>
      </c>
    </row>
    <row r="1224" spans="1:6" ht="22.5" customHeight="1">
      <c r="A1224" s="235" t="s">
        <v>2983</v>
      </c>
      <c r="B1224" s="234" t="s">
        <v>2982</v>
      </c>
      <c r="C1224" s="233">
        <v>17325.4</v>
      </c>
      <c r="D1224" s="233">
        <v>1156</v>
      </c>
      <c r="E1224" s="233">
        <v>6664.3</v>
      </c>
      <c r="F1224" s="233">
        <v>0</v>
      </c>
    </row>
    <row r="1225" spans="1:6" ht="22.5" customHeight="1">
      <c r="A1225" s="235" t="s">
        <v>2981</v>
      </c>
      <c r="B1225" s="234" t="s">
        <v>2980</v>
      </c>
      <c r="C1225" s="233">
        <v>14528.3</v>
      </c>
      <c r="D1225" s="233">
        <v>1411.2</v>
      </c>
      <c r="E1225" s="233">
        <v>5254.4</v>
      </c>
      <c r="F1225" s="233">
        <v>0</v>
      </c>
    </row>
    <row r="1226" spans="1:6" ht="22.5" customHeight="1">
      <c r="A1226" s="235" t="s">
        <v>2979</v>
      </c>
      <c r="B1226" s="234" t="s">
        <v>2978</v>
      </c>
      <c r="C1226" s="233">
        <v>23430.9</v>
      </c>
      <c r="D1226" s="233">
        <v>2241.6</v>
      </c>
      <c r="E1226" s="233">
        <v>0</v>
      </c>
      <c r="F1226" s="233">
        <v>4045.7</v>
      </c>
    </row>
    <row r="1227" spans="1:6" ht="22.5" customHeight="1">
      <c r="A1227" s="235" t="s">
        <v>2977</v>
      </c>
      <c r="B1227" s="234" t="s">
        <v>2976</v>
      </c>
      <c r="C1227" s="233">
        <v>71132.8</v>
      </c>
      <c r="D1227" s="233">
        <v>6818.2</v>
      </c>
      <c r="E1227" s="233">
        <v>24142.7</v>
      </c>
      <c r="F1227" s="233">
        <v>0</v>
      </c>
    </row>
    <row r="1228" spans="1:6" ht="22.5" customHeight="1">
      <c r="A1228" s="235" t="s">
        <v>2975</v>
      </c>
      <c r="B1228" s="234" t="s">
        <v>2974</v>
      </c>
      <c r="C1228" s="233">
        <v>22662.5</v>
      </c>
      <c r="D1228" s="233">
        <v>1910.4</v>
      </c>
      <c r="E1228" s="233">
        <v>7211.7</v>
      </c>
      <c r="F1228" s="233">
        <v>0</v>
      </c>
    </row>
    <row r="1229" spans="1:6" ht="22.5" customHeight="1">
      <c r="A1229" s="235" t="s">
        <v>2973</v>
      </c>
      <c r="B1229" s="234" t="s">
        <v>2972</v>
      </c>
      <c r="C1229" s="233">
        <v>7661</v>
      </c>
      <c r="D1229" s="233">
        <v>801</v>
      </c>
      <c r="E1229" s="233">
        <v>5563</v>
      </c>
      <c r="F1229" s="233">
        <v>0</v>
      </c>
    </row>
    <row r="1230" spans="1:6" ht="22.5" customHeight="1">
      <c r="A1230" s="235" t="s">
        <v>2971</v>
      </c>
      <c r="B1230" s="234" t="s">
        <v>2970</v>
      </c>
      <c r="C1230" s="233">
        <v>6541.4</v>
      </c>
      <c r="D1230" s="233">
        <v>862.7</v>
      </c>
      <c r="E1230" s="233">
        <v>5562.2</v>
      </c>
      <c r="F1230" s="233">
        <v>0</v>
      </c>
    </row>
    <row r="1231" spans="1:6" ht="22.5" customHeight="1">
      <c r="A1231" s="235" t="s">
        <v>2969</v>
      </c>
      <c r="B1231" s="234" t="s">
        <v>2968</v>
      </c>
      <c r="C1231" s="233">
        <v>43717.4</v>
      </c>
      <c r="D1231" s="233">
        <v>3587.3</v>
      </c>
      <c r="E1231" s="233">
        <v>4416.9</v>
      </c>
      <c r="F1231" s="233">
        <v>0</v>
      </c>
    </row>
    <row r="1232" spans="1:6" ht="22.5" customHeight="1">
      <c r="A1232" s="235" t="s">
        <v>2967</v>
      </c>
      <c r="B1232" s="234" t="s">
        <v>2966</v>
      </c>
      <c r="C1232" s="233">
        <v>12103.7</v>
      </c>
      <c r="D1232" s="233">
        <v>1427.4</v>
      </c>
      <c r="E1232" s="233">
        <v>3230</v>
      </c>
      <c r="F1232" s="233">
        <v>0</v>
      </c>
    </row>
    <row r="1233" spans="1:6" ht="22.5" customHeight="1">
      <c r="A1233" s="235" t="s">
        <v>2965</v>
      </c>
      <c r="B1233" s="234" t="s">
        <v>2964</v>
      </c>
      <c r="C1233" s="233">
        <v>15436.6</v>
      </c>
      <c r="D1233" s="233">
        <v>1276.8</v>
      </c>
      <c r="E1233" s="233">
        <v>7955.6</v>
      </c>
      <c r="F1233" s="233">
        <v>0</v>
      </c>
    </row>
    <row r="1234" spans="1:6" ht="22.5" customHeight="1">
      <c r="A1234" s="235" t="s">
        <v>2963</v>
      </c>
      <c r="B1234" s="234" t="s">
        <v>2962</v>
      </c>
      <c r="C1234" s="233">
        <v>18662.8</v>
      </c>
      <c r="D1234" s="233">
        <v>1448.3</v>
      </c>
      <c r="E1234" s="233">
        <v>1214.4</v>
      </c>
      <c r="F1234" s="233">
        <v>0</v>
      </c>
    </row>
    <row r="1235" spans="1:6" ht="22.5" customHeight="1">
      <c r="A1235" s="235" t="s">
        <v>2961</v>
      </c>
      <c r="B1235" s="234" t="s">
        <v>2960</v>
      </c>
      <c r="C1235" s="233">
        <v>12112.7</v>
      </c>
      <c r="D1235" s="233">
        <v>1148</v>
      </c>
      <c r="E1235" s="233">
        <v>0</v>
      </c>
      <c r="F1235" s="233">
        <v>0</v>
      </c>
    </row>
    <row r="1236" spans="1:6" ht="22.5" customHeight="1">
      <c r="A1236" s="235" t="s">
        <v>2959</v>
      </c>
      <c r="B1236" s="234" t="s">
        <v>2958</v>
      </c>
      <c r="C1236" s="233">
        <v>48968.3</v>
      </c>
      <c r="D1236" s="233">
        <v>4724</v>
      </c>
      <c r="E1236" s="233">
        <v>16370.3</v>
      </c>
      <c r="F1236" s="233">
        <v>0</v>
      </c>
    </row>
    <row r="1237" spans="1:6" ht="22.5" customHeight="1">
      <c r="A1237" s="235" t="s">
        <v>2957</v>
      </c>
      <c r="B1237" s="234" t="s">
        <v>2956</v>
      </c>
      <c r="C1237" s="233">
        <v>77918.9</v>
      </c>
      <c r="D1237" s="233">
        <v>6001.3</v>
      </c>
      <c r="E1237" s="233">
        <v>19366.4</v>
      </c>
      <c r="F1237" s="233">
        <v>0</v>
      </c>
    </row>
    <row r="1238" spans="1:6" ht="22.5" customHeight="1">
      <c r="A1238" s="235" t="s">
        <v>2955</v>
      </c>
      <c r="B1238" s="234" t="s">
        <v>2954</v>
      </c>
      <c r="C1238" s="233">
        <v>14869.7</v>
      </c>
      <c r="D1238" s="233">
        <v>1489.2</v>
      </c>
      <c r="E1238" s="233">
        <v>4434.7</v>
      </c>
      <c r="F1238" s="233">
        <v>0</v>
      </c>
    </row>
    <row r="1239" spans="1:6" ht="22.5" customHeight="1">
      <c r="A1239" s="235" t="s">
        <v>2953</v>
      </c>
      <c r="B1239" s="234" t="s">
        <v>2952</v>
      </c>
      <c r="C1239" s="233">
        <v>11201.7</v>
      </c>
      <c r="D1239" s="233">
        <v>1035.2</v>
      </c>
      <c r="E1239" s="233">
        <v>0</v>
      </c>
      <c r="F1239" s="233">
        <v>3964.8</v>
      </c>
    </row>
    <row r="1240" spans="1:6" ht="22.5" customHeight="1">
      <c r="A1240" s="235" t="s">
        <v>2951</v>
      </c>
      <c r="B1240" s="234" t="s">
        <v>2950</v>
      </c>
      <c r="C1240" s="233">
        <v>15952.8</v>
      </c>
      <c r="D1240" s="233">
        <v>1431.5</v>
      </c>
      <c r="E1240" s="233">
        <v>4051.7</v>
      </c>
      <c r="F1240" s="233">
        <v>0</v>
      </c>
    </row>
    <row r="1241" spans="1:6" ht="22.5" customHeight="1">
      <c r="A1241" s="235" t="s">
        <v>2949</v>
      </c>
      <c r="B1241" s="234" t="s">
        <v>2948</v>
      </c>
      <c r="C1241" s="233">
        <v>38962.4</v>
      </c>
      <c r="D1241" s="233">
        <v>3631.7</v>
      </c>
      <c r="E1241" s="233">
        <v>6876.6</v>
      </c>
      <c r="F1241" s="233">
        <v>0</v>
      </c>
    </row>
    <row r="1242" spans="1:6" ht="22.5" customHeight="1">
      <c r="A1242" s="235" t="s">
        <v>2947</v>
      </c>
      <c r="B1242" s="234" t="s">
        <v>2946</v>
      </c>
      <c r="C1242" s="233">
        <v>22272.6</v>
      </c>
      <c r="D1242" s="233">
        <v>2317.8</v>
      </c>
      <c r="E1242" s="233">
        <v>10221.3</v>
      </c>
      <c r="F1242" s="233">
        <v>0</v>
      </c>
    </row>
    <row r="1243" spans="1:6" ht="22.5" customHeight="1">
      <c r="A1243" s="235" t="s">
        <v>2945</v>
      </c>
      <c r="B1243" s="234" t="s">
        <v>2944</v>
      </c>
      <c r="C1243" s="233">
        <v>41601.8</v>
      </c>
      <c r="D1243" s="233">
        <v>4096.4</v>
      </c>
      <c r="E1243" s="233">
        <v>4199.8</v>
      </c>
      <c r="F1243" s="233">
        <v>0</v>
      </c>
    </row>
    <row r="1244" spans="1:6" ht="22.5" customHeight="1">
      <c r="A1244" s="235" t="s">
        <v>2943</v>
      </c>
      <c r="B1244" s="234" t="s">
        <v>2942</v>
      </c>
      <c r="C1244" s="233">
        <v>5651.7</v>
      </c>
      <c r="D1244" s="233">
        <v>515.2</v>
      </c>
      <c r="E1244" s="233">
        <v>1576.2</v>
      </c>
      <c r="F1244" s="233">
        <v>0</v>
      </c>
    </row>
    <row r="1245" spans="1:6" ht="22.5" customHeight="1">
      <c r="A1245" s="235" t="s">
        <v>2941</v>
      </c>
      <c r="B1245" s="234" t="s">
        <v>2940</v>
      </c>
      <c r="C1245" s="233">
        <v>17320.5</v>
      </c>
      <c r="D1245" s="233">
        <v>1199.2</v>
      </c>
      <c r="E1245" s="233">
        <v>346.8</v>
      </c>
      <c r="F1245" s="233">
        <v>0</v>
      </c>
    </row>
    <row r="1246" spans="1:6" ht="22.5" customHeight="1">
      <c r="A1246" s="235" t="s">
        <v>2939</v>
      </c>
      <c r="B1246" s="234" t="s">
        <v>2938</v>
      </c>
      <c r="C1246" s="233">
        <v>33403.6</v>
      </c>
      <c r="D1246" s="233">
        <v>2370.7</v>
      </c>
      <c r="E1246" s="233">
        <v>10479.4</v>
      </c>
      <c r="F1246" s="233">
        <v>0</v>
      </c>
    </row>
    <row r="1247" spans="1:6" ht="22.5" customHeight="1">
      <c r="A1247" s="235" t="s">
        <v>2937</v>
      </c>
      <c r="B1247" s="234" t="s">
        <v>2936</v>
      </c>
      <c r="C1247" s="233">
        <v>55447.9</v>
      </c>
      <c r="D1247" s="233">
        <v>5837.7</v>
      </c>
      <c r="E1247" s="233">
        <v>20473.2</v>
      </c>
      <c r="F1247" s="233">
        <v>0</v>
      </c>
    </row>
    <row r="1248" spans="1:6" ht="31.5">
      <c r="A1248" s="235" t="s">
        <v>2935</v>
      </c>
      <c r="B1248" s="234" t="s">
        <v>2934</v>
      </c>
      <c r="C1248" s="233">
        <v>10700.6</v>
      </c>
      <c r="D1248" s="233">
        <v>1287.5</v>
      </c>
      <c r="E1248" s="233">
        <v>4004.4</v>
      </c>
      <c r="F1248" s="233">
        <v>0</v>
      </c>
    </row>
    <row r="1249" spans="1:6" ht="22.5" customHeight="1">
      <c r="A1249" s="235" t="s">
        <v>2933</v>
      </c>
      <c r="B1249" s="234" t="s">
        <v>2932</v>
      </c>
      <c r="C1249" s="233">
        <v>13574.2</v>
      </c>
      <c r="D1249" s="233">
        <v>1134</v>
      </c>
      <c r="E1249" s="233">
        <v>3480.5</v>
      </c>
      <c r="F1249" s="233">
        <v>0</v>
      </c>
    </row>
    <row r="1250" spans="1:6" ht="22.5" customHeight="1">
      <c r="A1250" s="235" t="s">
        <v>2931</v>
      </c>
      <c r="B1250" s="234" t="s">
        <v>2930</v>
      </c>
      <c r="C1250" s="233">
        <v>49312.1</v>
      </c>
      <c r="D1250" s="233">
        <v>4568.4</v>
      </c>
      <c r="E1250" s="233">
        <v>0</v>
      </c>
      <c r="F1250" s="233">
        <v>595.5</v>
      </c>
    </row>
    <row r="1251" spans="1:6" ht="22.5" customHeight="1">
      <c r="A1251" s="235" t="s">
        <v>2929</v>
      </c>
      <c r="B1251" s="234" t="s">
        <v>2928</v>
      </c>
      <c r="C1251" s="233">
        <v>9798.5</v>
      </c>
      <c r="D1251" s="233">
        <v>803.3</v>
      </c>
      <c r="E1251" s="233">
        <v>1219.5</v>
      </c>
      <c r="F1251" s="233">
        <v>0</v>
      </c>
    </row>
    <row r="1252" spans="1:6" ht="22.5" customHeight="1">
      <c r="A1252" s="235" t="s">
        <v>2927</v>
      </c>
      <c r="B1252" s="234" t="s">
        <v>2926</v>
      </c>
      <c r="C1252" s="233">
        <v>9523.2</v>
      </c>
      <c r="D1252" s="233">
        <v>734.5</v>
      </c>
      <c r="E1252" s="233">
        <v>917.1</v>
      </c>
      <c r="F1252" s="233">
        <v>0</v>
      </c>
    </row>
    <row r="1253" spans="1:6" ht="22.5" customHeight="1">
      <c r="A1253" s="235" t="s">
        <v>2925</v>
      </c>
      <c r="B1253" s="234" t="s">
        <v>2924</v>
      </c>
      <c r="C1253" s="233">
        <v>14011.7</v>
      </c>
      <c r="D1253" s="233">
        <v>1300.8</v>
      </c>
      <c r="E1253" s="233">
        <v>1306.3</v>
      </c>
      <c r="F1253" s="233">
        <v>0</v>
      </c>
    </row>
    <row r="1254" spans="1:6" ht="22.5" customHeight="1">
      <c r="A1254" s="235" t="s">
        <v>2923</v>
      </c>
      <c r="B1254" s="234" t="s">
        <v>2922</v>
      </c>
      <c r="C1254" s="233">
        <v>10038.2</v>
      </c>
      <c r="D1254" s="233">
        <v>744.9</v>
      </c>
      <c r="E1254" s="233">
        <v>4003.3</v>
      </c>
      <c r="F1254" s="233">
        <v>0</v>
      </c>
    </row>
    <row r="1255" spans="1:6" ht="22.5" customHeight="1">
      <c r="A1255" s="235" t="s">
        <v>2921</v>
      </c>
      <c r="B1255" s="234" t="s">
        <v>2920</v>
      </c>
      <c r="C1255" s="233">
        <v>13441.1</v>
      </c>
      <c r="D1255" s="233">
        <v>1179.6</v>
      </c>
      <c r="E1255" s="233">
        <v>4462.6</v>
      </c>
      <c r="F1255" s="233">
        <v>0</v>
      </c>
    </row>
    <row r="1256" spans="1:6" ht="22.5" customHeight="1">
      <c r="A1256" s="235" t="s">
        <v>2919</v>
      </c>
      <c r="B1256" s="234" t="s">
        <v>2918</v>
      </c>
      <c r="C1256" s="233">
        <v>9899.2</v>
      </c>
      <c r="D1256" s="233">
        <v>980.7</v>
      </c>
      <c r="E1256" s="233">
        <v>2430.6</v>
      </c>
      <c r="F1256" s="233">
        <v>0</v>
      </c>
    </row>
    <row r="1257" spans="1:6" ht="22.5" customHeight="1">
      <c r="A1257" s="235" t="s">
        <v>2917</v>
      </c>
      <c r="B1257" s="234" t="s">
        <v>2916</v>
      </c>
      <c r="C1257" s="233">
        <v>9257.1</v>
      </c>
      <c r="D1257" s="233">
        <v>1096.5</v>
      </c>
      <c r="E1257" s="233">
        <v>7290.5</v>
      </c>
      <c r="F1257" s="233">
        <v>0</v>
      </c>
    </row>
    <row r="1258" spans="1:6" ht="22.5" customHeight="1">
      <c r="A1258" s="235" t="s">
        <v>2915</v>
      </c>
      <c r="B1258" s="234" t="s">
        <v>2914</v>
      </c>
      <c r="C1258" s="233">
        <v>8504.1</v>
      </c>
      <c r="D1258" s="233">
        <v>651.3</v>
      </c>
      <c r="E1258" s="233">
        <v>0</v>
      </c>
      <c r="F1258" s="233">
        <v>2196.8</v>
      </c>
    </row>
    <row r="1259" spans="1:6" ht="22.5" customHeight="1">
      <c r="A1259" s="235" t="s">
        <v>2913</v>
      </c>
      <c r="B1259" s="234" t="s">
        <v>2912</v>
      </c>
      <c r="C1259" s="233">
        <v>4119.2</v>
      </c>
      <c r="D1259" s="233">
        <v>347.5</v>
      </c>
      <c r="E1259" s="233">
        <v>890.1</v>
      </c>
      <c r="F1259" s="233">
        <v>0</v>
      </c>
    </row>
    <row r="1260" spans="1:6" ht="22.5" customHeight="1">
      <c r="A1260" s="235">
        <v>22540000000</v>
      </c>
      <c r="B1260" s="234" t="s">
        <v>2911</v>
      </c>
      <c r="C1260" s="233">
        <v>23849.9</v>
      </c>
      <c r="D1260" s="233">
        <v>2115.3</v>
      </c>
      <c r="E1260" s="233">
        <v>1253.8</v>
      </c>
      <c r="F1260" s="233">
        <v>0</v>
      </c>
    </row>
    <row r="1261" spans="1:6" ht="22.5" customHeight="1">
      <c r="A1261" s="235">
        <v>22541000000</v>
      </c>
      <c r="B1261" s="234" t="s">
        <v>2910</v>
      </c>
      <c r="C1261" s="233">
        <v>6060</v>
      </c>
      <c r="D1261" s="233">
        <v>796.4</v>
      </c>
      <c r="E1261" s="233">
        <v>1888</v>
      </c>
      <c r="F1261" s="233">
        <v>0</v>
      </c>
    </row>
    <row r="1262" spans="1:6" ht="22.5" customHeight="1">
      <c r="A1262" s="235">
        <v>22542000000</v>
      </c>
      <c r="B1262" s="234" t="s">
        <v>2909</v>
      </c>
      <c r="C1262" s="233">
        <v>6690.8</v>
      </c>
      <c r="D1262" s="233">
        <v>424.9</v>
      </c>
      <c r="E1262" s="233">
        <v>0</v>
      </c>
      <c r="F1262" s="233">
        <v>818.3</v>
      </c>
    </row>
    <row r="1263" spans="1:6" ht="22.5" customHeight="1">
      <c r="A1263" s="235">
        <v>22543000000</v>
      </c>
      <c r="B1263" s="234" t="s">
        <v>2908</v>
      </c>
      <c r="C1263" s="233">
        <v>22894</v>
      </c>
      <c r="D1263" s="233">
        <v>1345.5</v>
      </c>
      <c r="E1263" s="233">
        <v>861.7</v>
      </c>
      <c r="F1263" s="233">
        <v>0</v>
      </c>
    </row>
    <row r="1264" spans="1:6" ht="22.5" customHeight="1">
      <c r="A1264" s="235">
        <v>22544000000</v>
      </c>
      <c r="B1264" s="234" t="s">
        <v>2907</v>
      </c>
      <c r="C1264" s="233">
        <v>10541.8</v>
      </c>
      <c r="D1264" s="233">
        <v>880.6</v>
      </c>
      <c r="E1264" s="233">
        <v>3836.6</v>
      </c>
      <c r="F1264" s="233">
        <v>0</v>
      </c>
    </row>
    <row r="1265" spans="1:6" ht="22.5" customHeight="1">
      <c r="A1265" s="235">
        <v>22545000000</v>
      </c>
      <c r="B1265" s="234" t="s">
        <v>2906</v>
      </c>
      <c r="C1265" s="233">
        <v>58867.8</v>
      </c>
      <c r="D1265" s="233">
        <v>7045.3</v>
      </c>
      <c r="E1265" s="233">
        <v>7079.4</v>
      </c>
      <c r="F1265" s="233">
        <v>0</v>
      </c>
    </row>
    <row r="1266" spans="1:6" ht="22.5" customHeight="1">
      <c r="A1266" s="235">
        <v>22546000000</v>
      </c>
      <c r="B1266" s="234" t="s">
        <v>2905</v>
      </c>
      <c r="C1266" s="233">
        <v>55050.5</v>
      </c>
      <c r="D1266" s="233">
        <v>7294.1</v>
      </c>
      <c r="E1266" s="233">
        <v>0</v>
      </c>
      <c r="F1266" s="233">
        <v>34522.7</v>
      </c>
    </row>
    <row r="1267" spans="1:6" ht="22.5" customHeight="1">
      <c r="A1267" s="235">
        <v>22547000000</v>
      </c>
      <c r="B1267" s="234" t="s">
        <v>2904</v>
      </c>
      <c r="C1267" s="233">
        <v>11492.2</v>
      </c>
      <c r="D1267" s="233">
        <v>934.4</v>
      </c>
      <c r="E1267" s="233">
        <v>4973.5</v>
      </c>
      <c r="F1267" s="233">
        <v>0</v>
      </c>
    </row>
    <row r="1268" spans="1:6" ht="22.5" customHeight="1">
      <c r="A1268" s="235" t="s">
        <v>2459</v>
      </c>
      <c r="B1268" s="234" t="s">
        <v>2458</v>
      </c>
      <c r="C1268" s="233">
        <v>237557.2</v>
      </c>
      <c r="D1268" s="233">
        <v>244799.8</v>
      </c>
      <c r="E1268" s="233">
        <v>46046.6</v>
      </c>
      <c r="F1268" s="233">
        <v>0</v>
      </c>
    </row>
    <row r="1269" spans="1:6" ht="22.5" customHeight="1">
      <c r="A1269" s="235" t="s">
        <v>2903</v>
      </c>
      <c r="B1269" s="234" t="s">
        <v>2902</v>
      </c>
      <c r="C1269" s="233">
        <v>340062.1</v>
      </c>
      <c r="D1269" s="233">
        <v>55253.6</v>
      </c>
      <c r="E1269" s="233">
        <v>0</v>
      </c>
      <c r="F1269" s="233">
        <v>90521.4</v>
      </c>
    </row>
    <row r="1270" spans="1:6" ht="22.5" customHeight="1">
      <c r="A1270" s="235" t="s">
        <v>2901</v>
      </c>
      <c r="B1270" s="234" t="s">
        <v>2900</v>
      </c>
      <c r="C1270" s="233">
        <v>21971.1</v>
      </c>
      <c r="D1270" s="233">
        <v>3521.1</v>
      </c>
      <c r="E1270" s="233">
        <v>16834.8</v>
      </c>
      <c r="F1270" s="233">
        <v>0</v>
      </c>
    </row>
    <row r="1271" spans="1:6" ht="22.5" customHeight="1">
      <c r="A1271" s="235" t="s">
        <v>2899</v>
      </c>
      <c r="B1271" s="234" t="s">
        <v>2898</v>
      </c>
      <c r="C1271" s="233">
        <v>36005.9</v>
      </c>
      <c r="D1271" s="233">
        <v>5701.3</v>
      </c>
      <c r="E1271" s="233">
        <v>0</v>
      </c>
      <c r="F1271" s="233">
        <v>0</v>
      </c>
    </row>
    <row r="1272" spans="1:6" ht="22.5" customHeight="1">
      <c r="A1272" s="235" t="s">
        <v>2897</v>
      </c>
      <c r="B1272" s="234" t="s">
        <v>2896</v>
      </c>
      <c r="C1272" s="233">
        <v>88262.2</v>
      </c>
      <c r="D1272" s="233">
        <v>13387.1</v>
      </c>
      <c r="E1272" s="233">
        <v>7189</v>
      </c>
      <c r="F1272" s="233">
        <v>0</v>
      </c>
    </row>
    <row r="1273" spans="1:6" ht="22.5" customHeight="1">
      <c r="A1273" s="235" t="s">
        <v>2895</v>
      </c>
      <c r="B1273" s="234" t="s">
        <v>2894</v>
      </c>
      <c r="C1273" s="233">
        <v>112373.5</v>
      </c>
      <c r="D1273" s="233">
        <v>16449.7</v>
      </c>
      <c r="E1273" s="233">
        <v>14583.8</v>
      </c>
      <c r="F1273" s="233">
        <v>0</v>
      </c>
    </row>
    <row r="1274" spans="1:6" ht="22.5" customHeight="1">
      <c r="A1274" s="235" t="s">
        <v>2893</v>
      </c>
      <c r="B1274" s="234" t="s">
        <v>2892</v>
      </c>
      <c r="C1274" s="233">
        <v>35002.7</v>
      </c>
      <c r="D1274" s="233">
        <v>3782.5</v>
      </c>
      <c r="E1274" s="233">
        <v>8616.5</v>
      </c>
      <c r="F1274" s="233">
        <v>0</v>
      </c>
    </row>
    <row r="1275" spans="1:6" ht="22.5" customHeight="1">
      <c r="A1275" s="235" t="s">
        <v>2891</v>
      </c>
      <c r="B1275" s="234" t="s">
        <v>2890</v>
      </c>
      <c r="C1275" s="233">
        <v>42769.2</v>
      </c>
      <c r="D1275" s="233">
        <v>3897.2</v>
      </c>
      <c r="E1275" s="233">
        <v>4484.8</v>
      </c>
      <c r="F1275" s="233">
        <v>0</v>
      </c>
    </row>
    <row r="1276" spans="1:6" ht="22.5" customHeight="1">
      <c r="A1276" s="235" t="s">
        <v>2889</v>
      </c>
      <c r="B1276" s="234" t="s">
        <v>2888</v>
      </c>
      <c r="C1276" s="233">
        <v>34662.7</v>
      </c>
      <c r="D1276" s="233">
        <v>2751.2</v>
      </c>
      <c r="E1276" s="233">
        <v>1948.1</v>
      </c>
      <c r="F1276" s="233">
        <v>0</v>
      </c>
    </row>
    <row r="1277" spans="1:6" ht="22.5" customHeight="1">
      <c r="A1277" s="235" t="s">
        <v>2887</v>
      </c>
      <c r="B1277" s="234" t="s">
        <v>2886</v>
      </c>
      <c r="C1277" s="233">
        <v>67629.2</v>
      </c>
      <c r="D1277" s="233">
        <v>6716.3</v>
      </c>
      <c r="E1277" s="233">
        <v>10394.6</v>
      </c>
      <c r="F1277" s="233">
        <v>0</v>
      </c>
    </row>
    <row r="1278" spans="1:6" ht="22.5" customHeight="1">
      <c r="A1278" s="235" t="s">
        <v>2885</v>
      </c>
      <c r="B1278" s="234" t="s">
        <v>2884</v>
      </c>
      <c r="C1278" s="233">
        <v>84625.6</v>
      </c>
      <c r="D1278" s="233">
        <v>6986.5</v>
      </c>
      <c r="E1278" s="233">
        <v>0</v>
      </c>
      <c r="F1278" s="233">
        <v>0</v>
      </c>
    </row>
    <row r="1279" spans="1:6" ht="22.5" customHeight="1">
      <c r="A1279" s="235" t="s">
        <v>2883</v>
      </c>
      <c r="B1279" s="234" t="s">
        <v>2882</v>
      </c>
      <c r="C1279" s="233">
        <v>15352.3</v>
      </c>
      <c r="D1279" s="233">
        <v>1220</v>
      </c>
      <c r="E1279" s="233">
        <v>2797.2</v>
      </c>
      <c r="F1279" s="233">
        <v>0</v>
      </c>
    </row>
    <row r="1280" spans="1:6" ht="22.5" customHeight="1">
      <c r="A1280" s="235" t="s">
        <v>2881</v>
      </c>
      <c r="B1280" s="234" t="s">
        <v>2880</v>
      </c>
      <c r="C1280" s="233">
        <v>2341.9</v>
      </c>
      <c r="D1280" s="233">
        <v>335.8</v>
      </c>
      <c r="E1280" s="233">
        <v>429.1</v>
      </c>
      <c r="F1280" s="233">
        <v>0</v>
      </c>
    </row>
    <row r="1281" spans="1:6" ht="22.5" customHeight="1">
      <c r="A1281" s="235" t="s">
        <v>2879</v>
      </c>
      <c r="B1281" s="234" t="s">
        <v>2878</v>
      </c>
      <c r="C1281" s="233">
        <v>30530.7</v>
      </c>
      <c r="D1281" s="233">
        <v>2629.5</v>
      </c>
      <c r="E1281" s="233">
        <v>149.4</v>
      </c>
      <c r="F1281" s="233">
        <v>0</v>
      </c>
    </row>
    <row r="1282" spans="1:6" ht="22.5" customHeight="1">
      <c r="A1282" s="235" t="s">
        <v>2877</v>
      </c>
      <c r="B1282" s="234" t="s">
        <v>2876</v>
      </c>
      <c r="C1282" s="233">
        <v>35585.1</v>
      </c>
      <c r="D1282" s="233">
        <v>3767.5</v>
      </c>
      <c r="E1282" s="233">
        <v>0</v>
      </c>
      <c r="F1282" s="233">
        <v>0</v>
      </c>
    </row>
    <row r="1283" spans="1:6" ht="22.5" customHeight="1">
      <c r="A1283" s="235" t="s">
        <v>2875</v>
      </c>
      <c r="B1283" s="234" t="s">
        <v>2874</v>
      </c>
      <c r="C1283" s="233">
        <v>17318.5</v>
      </c>
      <c r="D1283" s="233">
        <v>1772.3</v>
      </c>
      <c r="E1283" s="233">
        <v>0</v>
      </c>
      <c r="F1283" s="233">
        <v>0</v>
      </c>
    </row>
    <row r="1284" spans="1:6" ht="22.5" customHeight="1">
      <c r="A1284" s="235" t="s">
        <v>2873</v>
      </c>
      <c r="B1284" s="234" t="s">
        <v>2872</v>
      </c>
      <c r="C1284" s="233">
        <v>45549.8</v>
      </c>
      <c r="D1284" s="233">
        <v>3770.3</v>
      </c>
      <c r="E1284" s="233">
        <v>0</v>
      </c>
      <c r="F1284" s="233">
        <v>0</v>
      </c>
    </row>
    <row r="1285" spans="1:6" ht="22.5" customHeight="1">
      <c r="A1285" s="235" t="s">
        <v>2871</v>
      </c>
      <c r="B1285" s="234" t="s">
        <v>2870</v>
      </c>
      <c r="C1285" s="233">
        <v>72643.2</v>
      </c>
      <c r="D1285" s="233">
        <v>6521.6</v>
      </c>
      <c r="E1285" s="233">
        <v>19650.8</v>
      </c>
      <c r="F1285" s="233">
        <v>0</v>
      </c>
    </row>
    <row r="1286" spans="1:6" s="229" customFormat="1" ht="22.5" customHeight="1">
      <c r="A1286" s="235" t="s">
        <v>2869</v>
      </c>
      <c r="B1286" s="234" t="s">
        <v>2868</v>
      </c>
      <c r="C1286" s="233">
        <v>15496.4</v>
      </c>
      <c r="D1286" s="233">
        <v>1977.4</v>
      </c>
      <c r="E1286" s="233">
        <v>6910.4</v>
      </c>
      <c r="F1286" s="233">
        <v>0</v>
      </c>
    </row>
    <row r="1287" spans="1:6" ht="22.5" customHeight="1">
      <c r="A1287" s="235" t="s">
        <v>2867</v>
      </c>
      <c r="B1287" s="234" t="s">
        <v>2866</v>
      </c>
      <c r="C1287" s="233">
        <v>36166.1</v>
      </c>
      <c r="D1287" s="233">
        <v>3208.3</v>
      </c>
      <c r="E1287" s="233">
        <v>2122.6</v>
      </c>
      <c r="F1287" s="233">
        <v>0</v>
      </c>
    </row>
    <row r="1288" spans="1:6" ht="22.5" customHeight="1">
      <c r="A1288" s="235" t="s">
        <v>2865</v>
      </c>
      <c r="B1288" s="234" t="s">
        <v>2864</v>
      </c>
      <c r="C1288" s="233">
        <v>43705.7</v>
      </c>
      <c r="D1288" s="233">
        <v>4184.5</v>
      </c>
      <c r="E1288" s="233">
        <v>5525</v>
      </c>
      <c r="F1288" s="233">
        <v>0</v>
      </c>
    </row>
    <row r="1289" spans="1:6" ht="22.5" customHeight="1">
      <c r="A1289" s="235" t="s">
        <v>2863</v>
      </c>
      <c r="B1289" s="234" t="s">
        <v>2862</v>
      </c>
      <c r="C1289" s="233">
        <v>71601.7</v>
      </c>
      <c r="D1289" s="233">
        <v>6254.4</v>
      </c>
      <c r="E1289" s="233">
        <v>0</v>
      </c>
      <c r="F1289" s="233">
        <v>0</v>
      </c>
    </row>
    <row r="1290" spans="1:6" ht="22.5" customHeight="1">
      <c r="A1290" s="235" t="s">
        <v>2861</v>
      </c>
      <c r="B1290" s="234" t="s">
        <v>2860</v>
      </c>
      <c r="C1290" s="233">
        <v>56305.5</v>
      </c>
      <c r="D1290" s="233">
        <v>4569.7</v>
      </c>
      <c r="E1290" s="233">
        <v>12205.7</v>
      </c>
      <c r="F1290" s="233">
        <v>0</v>
      </c>
    </row>
    <row r="1291" spans="1:6" ht="22.5" customHeight="1">
      <c r="A1291" s="235" t="s">
        <v>2859</v>
      </c>
      <c r="B1291" s="234" t="s">
        <v>2858</v>
      </c>
      <c r="C1291" s="233">
        <v>13971</v>
      </c>
      <c r="D1291" s="233">
        <v>1340</v>
      </c>
      <c r="E1291" s="233">
        <v>4758.4</v>
      </c>
      <c r="F1291" s="233">
        <v>0</v>
      </c>
    </row>
    <row r="1292" spans="1:6" ht="22.5" customHeight="1">
      <c r="A1292" s="235" t="s">
        <v>2857</v>
      </c>
      <c r="B1292" s="234" t="s">
        <v>2856</v>
      </c>
      <c r="C1292" s="233">
        <v>81256.8</v>
      </c>
      <c r="D1292" s="233">
        <v>6440.5</v>
      </c>
      <c r="E1292" s="233">
        <v>0</v>
      </c>
      <c r="F1292" s="233">
        <v>0</v>
      </c>
    </row>
    <row r="1293" spans="1:6" ht="22.5" customHeight="1">
      <c r="A1293" s="235" t="s">
        <v>2855</v>
      </c>
      <c r="B1293" s="234" t="s">
        <v>2854</v>
      </c>
      <c r="C1293" s="233">
        <v>28242.3</v>
      </c>
      <c r="D1293" s="233">
        <v>2495.1</v>
      </c>
      <c r="E1293" s="233">
        <v>9798.9</v>
      </c>
      <c r="F1293" s="233">
        <v>0</v>
      </c>
    </row>
    <row r="1294" spans="1:6" ht="22.5" customHeight="1">
      <c r="A1294" s="235" t="s">
        <v>2853</v>
      </c>
      <c r="B1294" s="234" t="s">
        <v>2852</v>
      </c>
      <c r="C1294" s="233">
        <v>18175.2</v>
      </c>
      <c r="D1294" s="233">
        <v>1631</v>
      </c>
      <c r="E1294" s="233">
        <v>6859.3</v>
      </c>
      <c r="F1294" s="233">
        <v>0</v>
      </c>
    </row>
    <row r="1295" spans="1:6" ht="22.5" customHeight="1">
      <c r="A1295" s="235" t="s">
        <v>2851</v>
      </c>
      <c r="B1295" s="234" t="s">
        <v>2850</v>
      </c>
      <c r="C1295" s="233">
        <v>8158.8</v>
      </c>
      <c r="D1295" s="233">
        <v>913.4</v>
      </c>
      <c r="E1295" s="233">
        <v>0</v>
      </c>
      <c r="F1295" s="233">
        <v>3822.2</v>
      </c>
    </row>
    <row r="1296" spans="1:6" ht="22.5" customHeight="1">
      <c r="A1296" s="235" t="s">
        <v>2849</v>
      </c>
      <c r="B1296" s="234" t="s">
        <v>2848</v>
      </c>
      <c r="C1296" s="233">
        <v>8833.9</v>
      </c>
      <c r="D1296" s="233">
        <v>753.7</v>
      </c>
      <c r="E1296" s="233">
        <v>1493.8</v>
      </c>
      <c r="F1296" s="233">
        <v>0</v>
      </c>
    </row>
    <row r="1297" spans="1:6" ht="22.5" customHeight="1">
      <c r="A1297" s="235" t="s">
        <v>2847</v>
      </c>
      <c r="B1297" s="234" t="s">
        <v>2846</v>
      </c>
      <c r="C1297" s="233">
        <v>27133</v>
      </c>
      <c r="D1297" s="233">
        <v>2850.1</v>
      </c>
      <c r="E1297" s="233">
        <v>0</v>
      </c>
      <c r="F1297" s="233">
        <v>0</v>
      </c>
    </row>
    <row r="1298" spans="1:6" ht="22.5" customHeight="1">
      <c r="A1298" s="235" t="s">
        <v>2845</v>
      </c>
      <c r="B1298" s="234" t="s">
        <v>2844</v>
      </c>
      <c r="C1298" s="233">
        <v>11710.2</v>
      </c>
      <c r="D1298" s="233">
        <v>1246.2</v>
      </c>
      <c r="E1298" s="233">
        <v>0</v>
      </c>
      <c r="F1298" s="233">
        <v>850.8</v>
      </c>
    </row>
    <row r="1299" spans="1:6" ht="22.5" customHeight="1">
      <c r="A1299" s="235" t="s">
        <v>2843</v>
      </c>
      <c r="B1299" s="234" t="s">
        <v>2842</v>
      </c>
      <c r="C1299" s="233">
        <v>9235.8</v>
      </c>
      <c r="D1299" s="233">
        <v>1212.3</v>
      </c>
      <c r="E1299" s="233">
        <v>2423.2</v>
      </c>
      <c r="F1299" s="233">
        <v>0</v>
      </c>
    </row>
    <row r="1300" spans="1:6" ht="22.5" customHeight="1">
      <c r="A1300" s="235" t="s">
        <v>2841</v>
      </c>
      <c r="B1300" s="234" t="s">
        <v>2840</v>
      </c>
      <c r="C1300" s="233">
        <v>4828.6</v>
      </c>
      <c r="D1300" s="233">
        <v>419.6</v>
      </c>
      <c r="E1300" s="233">
        <v>0</v>
      </c>
      <c r="F1300" s="233">
        <v>0</v>
      </c>
    </row>
    <row r="1301" spans="1:6" ht="22.5" customHeight="1">
      <c r="A1301" s="235" t="s">
        <v>2839</v>
      </c>
      <c r="B1301" s="234" t="s">
        <v>2838</v>
      </c>
      <c r="C1301" s="233">
        <v>15676.4</v>
      </c>
      <c r="D1301" s="233">
        <v>1457.9</v>
      </c>
      <c r="E1301" s="233">
        <v>4257.8</v>
      </c>
      <c r="F1301" s="233">
        <v>0</v>
      </c>
    </row>
    <row r="1302" spans="1:6" ht="22.5" customHeight="1">
      <c r="A1302" s="235" t="s">
        <v>2837</v>
      </c>
      <c r="B1302" s="234" t="s">
        <v>2836</v>
      </c>
      <c r="C1302" s="233">
        <v>40940.1</v>
      </c>
      <c r="D1302" s="233">
        <v>4258.6</v>
      </c>
      <c r="E1302" s="233">
        <v>0</v>
      </c>
      <c r="F1302" s="233">
        <v>6977.4</v>
      </c>
    </row>
    <row r="1303" spans="1:6" ht="22.5" customHeight="1">
      <c r="A1303" s="235" t="s">
        <v>2835</v>
      </c>
      <c r="B1303" s="234" t="s">
        <v>2834</v>
      </c>
      <c r="C1303" s="233">
        <v>11791</v>
      </c>
      <c r="D1303" s="233">
        <v>999</v>
      </c>
      <c r="E1303" s="233">
        <v>0</v>
      </c>
      <c r="F1303" s="233">
        <v>24902.2</v>
      </c>
    </row>
    <row r="1304" spans="1:6" ht="22.5" customHeight="1">
      <c r="A1304" s="235" t="s">
        <v>2833</v>
      </c>
      <c r="B1304" s="234" t="s">
        <v>2832</v>
      </c>
      <c r="C1304" s="233">
        <v>11000.4</v>
      </c>
      <c r="D1304" s="233">
        <v>1029.7</v>
      </c>
      <c r="E1304" s="233">
        <v>4292.4</v>
      </c>
      <c r="F1304" s="233">
        <v>0</v>
      </c>
    </row>
    <row r="1305" spans="1:6" ht="22.5" customHeight="1">
      <c r="A1305" s="235" t="s">
        <v>2831</v>
      </c>
      <c r="B1305" s="234" t="s">
        <v>2830</v>
      </c>
      <c r="C1305" s="233">
        <v>6654</v>
      </c>
      <c r="D1305" s="233">
        <v>371.2</v>
      </c>
      <c r="E1305" s="233">
        <v>1189.7</v>
      </c>
      <c r="F1305" s="233">
        <v>0</v>
      </c>
    </row>
    <row r="1306" spans="1:6" ht="22.5" customHeight="1">
      <c r="A1306" s="235" t="s">
        <v>2829</v>
      </c>
      <c r="B1306" s="234" t="s">
        <v>2828</v>
      </c>
      <c r="C1306" s="233">
        <v>9085.1</v>
      </c>
      <c r="D1306" s="233">
        <v>493.5</v>
      </c>
      <c r="E1306" s="233">
        <v>688.7</v>
      </c>
      <c r="F1306" s="233">
        <v>0</v>
      </c>
    </row>
    <row r="1307" spans="1:6" ht="22.5" customHeight="1">
      <c r="A1307" s="235" t="s">
        <v>2827</v>
      </c>
      <c r="B1307" s="234" t="s">
        <v>2826</v>
      </c>
      <c r="C1307" s="233">
        <v>35606</v>
      </c>
      <c r="D1307" s="233">
        <v>3008.8</v>
      </c>
      <c r="E1307" s="233">
        <v>0</v>
      </c>
      <c r="F1307" s="233">
        <v>0</v>
      </c>
    </row>
    <row r="1308" spans="1:6" ht="22.5" customHeight="1">
      <c r="A1308" s="235" t="s">
        <v>2825</v>
      </c>
      <c r="B1308" s="234" t="s">
        <v>2824</v>
      </c>
      <c r="C1308" s="233">
        <v>23973.1</v>
      </c>
      <c r="D1308" s="233">
        <v>2451.7</v>
      </c>
      <c r="E1308" s="233">
        <v>1116.5</v>
      </c>
      <c r="F1308" s="233">
        <v>0</v>
      </c>
    </row>
    <row r="1309" spans="1:6" ht="22.5" customHeight="1">
      <c r="A1309" s="235" t="s">
        <v>2823</v>
      </c>
      <c r="B1309" s="234" t="s">
        <v>2822</v>
      </c>
      <c r="C1309" s="233">
        <v>8968.2</v>
      </c>
      <c r="D1309" s="233">
        <v>513.4</v>
      </c>
      <c r="E1309" s="233">
        <v>0</v>
      </c>
      <c r="F1309" s="233">
        <v>1774.9</v>
      </c>
    </row>
    <row r="1310" spans="1:6" ht="22.5" customHeight="1">
      <c r="A1310" s="235" t="s">
        <v>2821</v>
      </c>
      <c r="B1310" s="234" t="s">
        <v>2820</v>
      </c>
      <c r="C1310" s="233">
        <v>4641.2</v>
      </c>
      <c r="D1310" s="233">
        <v>729.4</v>
      </c>
      <c r="E1310" s="233">
        <v>2256.7</v>
      </c>
      <c r="F1310" s="233">
        <v>0</v>
      </c>
    </row>
    <row r="1311" spans="1:6" ht="22.5" customHeight="1">
      <c r="A1311" s="235" t="s">
        <v>2819</v>
      </c>
      <c r="B1311" s="234" t="s">
        <v>2818</v>
      </c>
      <c r="C1311" s="233">
        <v>3998.8</v>
      </c>
      <c r="D1311" s="233">
        <v>342.1</v>
      </c>
      <c r="E1311" s="233">
        <v>0</v>
      </c>
      <c r="F1311" s="233">
        <v>310.6</v>
      </c>
    </row>
    <row r="1312" spans="1:6" ht="22.5" customHeight="1">
      <c r="A1312" s="235" t="s">
        <v>2817</v>
      </c>
      <c r="B1312" s="234" t="s">
        <v>2816</v>
      </c>
      <c r="C1312" s="233">
        <v>7983.1</v>
      </c>
      <c r="D1312" s="233">
        <v>665.2</v>
      </c>
      <c r="E1312" s="233">
        <v>1597.1</v>
      </c>
      <c r="F1312" s="233">
        <v>0</v>
      </c>
    </row>
    <row r="1313" spans="1:6" ht="22.5" customHeight="1">
      <c r="A1313" s="235" t="s">
        <v>2815</v>
      </c>
      <c r="B1313" s="234" t="s">
        <v>2814</v>
      </c>
      <c r="C1313" s="233">
        <v>19199.3</v>
      </c>
      <c r="D1313" s="233">
        <v>1297.3</v>
      </c>
      <c r="E1313" s="233">
        <v>0</v>
      </c>
      <c r="F1313" s="233">
        <v>6124.1</v>
      </c>
    </row>
    <row r="1314" spans="1:6" ht="22.5" customHeight="1">
      <c r="A1314" s="235" t="s">
        <v>2813</v>
      </c>
      <c r="B1314" s="234" t="s">
        <v>2812</v>
      </c>
      <c r="C1314" s="233">
        <v>13074.1</v>
      </c>
      <c r="D1314" s="233">
        <v>1105.2</v>
      </c>
      <c r="E1314" s="233">
        <v>1506.8</v>
      </c>
      <c r="F1314" s="233">
        <v>0</v>
      </c>
    </row>
    <row r="1315" spans="1:6" ht="22.5" customHeight="1">
      <c r="A1315" s="235" t="s">
        <v>2811</v>
      </c>
      <c r="B1315" s="234" t="s">
        <v>2810</v>
      </c>
      <c r="C1315" s="233">
        <v>12527.5</v>
      </c>
      <c r="D1315" s="233">
        <v>956.9</v>
      </c>
      <c r="E1315" s="233">
        <v>2619.2</v>
      </c>
      <c r="F1315" s="233">
        <v>0</v>
      </c>
    </row>
    <row r="1316" spans="1:6" ht="22.5" customHeight="1">
      <c r="A1316" s="235" t="s">
        <v>2809</v>
      </c>
      <c r="B1316" s="234" t="s">
        <v>2808</v>
      </c>
      <c r="C1316" s="233">
        <v>7224.2</v>
      </c>
      <c r="D1316" s="233">
        <v>736.2</v>
      </c>
      <c r="E1316" s="233">
        <v>2918.1</v>
      </c>
      <c r="F1316" s="233">
        <v>0</v>
      </c>
    </row>
    <row r="1317" spans="1:6" ht="22.5" customHeight="1">
      <c r="A1317" s="235" t="s">
        <v>2807</v>
      </c>
      <c r="B1317" s="234" t="s">
        <v>2806</v>
      </c>
      <c r="C1317" s="233">
        <v>5627.5</v>
      </c>
      <c r="D1317" s="233">
        <v>427.1</v>
      </c>
      <c r="E1317" s="233">
        <v>0</v>
      </c>
      <c r="F1317" s="233">
        <v>902.7</v>
      </c>
    </row>
    <row r="1318" spans="1:6" ht="22.5" customHeight="1">
      <c r="A1318" s="235" t="s">
        <v>2805</v>
      </c>
      <c r="B1318" s="234" t="s">
        <v>2804</v>
      </c>
      <c r="C1318" s="233">
        <v>9306.2</v>
      </c>
      <c r="D1318" s="233">
        <v>630.6</v>
      </c>
      <c r="E1318" s="233">
        <v>0</v>
      </c>
      <c r="F1318" s="233">
        <v>0</v>
      </c>
    </row>
    <row r="1319" spans="1:6" ht="22.5" customHeight="1">
      <c r="A1319" s="235" t="s">
        <v>2803</v>
      </c>
      <c r="B1319" s="234" t="s">
        <v>2802</v>
      </c>
      <c r="C1319" s="233">
        <v>6603.4</v>
      </c>
      <c r="D1319" s="233">
        <v>504</v>
      </c>
      <c r="E1319" s="233">
        <v>952.9</v>
      </c>
      <c r="F1319" s="233">
        <v>0</v>
      </c>
    </row>
    <row r="1320" spans="1:6" ht="22.5" customHeight="1">
      <c r="A1320" s="235">
        <v>23527000000</v>
      </c>
      <c r="B1320" s="234" t="s">
        <v>2801</v>
      </c>
      <c r="C1320" s="233">
        <v>14650.6</v>
      </c>
      <c r="D1320" s="233">
        <v>934.4</v>
      </c>
      <c r="E1320" s="233">
        <v>658.9</v>
      </c>
      <c r="F1320" s="233">
        <v>0</v>
      </c>
    </row>
    <row r="1321" spans="1:6" ht="22.5" customHeight="1">
      <c r="A1321" s="235">
        <v>23528000000</v>
      </c>
      <c r="B1321" s="234" t="s">
        <v>2800</v>
      </c>
      <c r="C1321" s="233">
        <v>1740.5</v>
      </c>
      <c r="D1321" s="233">
        <v>350.6</v>
      </c>
      <c r="E1321" s="233">
        <v>1188.1</v>
      </c>
      <c r="F1321" s="233">
        <v>0</v>
      </c>
    </row>
    <row r="1322" spans="1:6" ht="22.5" customHeight="1">
      <c r="A1322" s="235">
        <v>23529000000</v>
      </c>
      <c r="B1322" s="234" t="s">
        <v>2799</v>
      </c>
      <c r="C1322" s="233">
        <v>7248</v>
      </c>
      <c r="D1322" s="233">
        <v>687</v>
      </c>
      <c r="E1322" s="233">
        <v>2715.9</v>
      </c>
      <c r="F1322" s="233">
        <v>0</v>
      </c>
    </row>
    <row r="1323" spans="1:6" ht="22.5" customHeight="1">
      <c r="A1323" s="235">
        <v>23530000000</v>
      </c>
      <c r="B1323" s="234" t="s">
        <v>2798</v>
      </c>
      <c r="C1323" s="233">
        <v>5984.8</v>
      </c>
      <c r="D1323" s="233">
        <v>482.7</v>
      </c>
      <c r="E1323" s="233">
        <v>1763.1</v>
      </c>
      <c r="F1323" s="233">
        <v>0</v>
      </c>
    </row>
    <row r="1324" spans="1:6" ht="22.5" customHeight="1">
      <c r="A1324" s="235">
        <v>23531000000</v>
      </c>
      <c r="B1324" s="234" t="s">
        <v>2797</v>
      </c>
      <c r="C1324" s="233">
        <v>8535.3</v>
      </c>
      <c r="D1324" s="233">
        <v>603.7</v>
      </c>
      <c r="E1324" s="233">
        <v>127.6</v>
      </c>
      <c r="F1324" s="233">
        <v>0</v>
      </c>
    </row>
    <row r="1325" spans="1:6" ht="22.5" customHeight="1">
      <c r="A1325" s="235">
        <v>23532000000</v>
      </c>
      <c r="B1325" s="234" t="s">
        <v>2796</v>
      </c>
      <c r="C1325" s="233">
        <v>4948</v>
      </c>
      <c r="D1325" s="233">
        <v>439.8</v>
      </c>
      <c r="E1325" s="233">
        <v>0</v>
      </c>
      <c r="F1325" s="233">
        <v>0</v>
      </c>
    </row>
    <row r="1326" spans="1:6" ht="22.5" customHeight="1">
      <c r="A1326" s="235">
        <v>23533000000</v>
      </c>
      <c r="B1326" s="234" t="s">
        <v>2795</v>
      </c>
      <c r="C1326" s="233">
        <v>12450.5</v>
      </c>
      <c r="D1326" s="233">
        <v>1558.6</v>
      </c>
      <c r="E1326" s="233">
        <v>6178</v>
      </c>
      <c r="F1326" s="233">
        <v>0</v>
      </c>
    </row>
    <row r="1327" spans="1:6" ht="22.5" customHeight="1">
      <c r="A1327" s="235">
        <v>23534000000</v>
      </c>
      <c r="B1327" s="234" t="s">
        <v>2794</v>
      </c>
      <c r="C1327" s="233">
        <v>3137.1</v>
      </c>
      <c r="D1327" s="233">
        <v>431.2</v>
      </c>
      <c r="E1327" s="233">
        <v>1085.9</v>
      </c>
      <c r="F1327" s="233">
        <v>0</v>
      </c>
    </row>
    <row r="1328" spans="1:6" ht="22.5" customHeight="1">
      <c r="A1328" s="235">
        <v>23535000000</v>
      </c>
      <c r="B1328" s="234" t="s">
        <v>2793</v>
      </c>
      <c r="C1328" s="233">
        <v>16930.8</v>
      </c>
      <c r="D1328" s="233">
        <v>1145.8</v>
      </c>
      <c r="E1328" s="233">
        <v>0</v>
      </c>
      <c r="F1328" s="233">
        <v>0</v>
      </c>
    </row>
    <row r="1329" spans="1:6" ht="22.5" customHeight="1">
      <c r="A1329" s="235">
        <v>23536000000</v>
      </c>
      <c r="B1329" s="234" t="s">
        <v>2792</v>
      </c>
      <c r="C1329" s="233">
        <v>16718.4</v>
      </c>
      <c r="D1329" s="233">
        <v>1290</v>
      </c>
      <c r="E1329" s="233">
        <v>1278.8</v>
      </c>
      <c r="F1329" s="233">
        <v>0</v>
      </c>
    </row>
    <row r="1330" spans="1:6" ht="22.5" customHeight="1">
      <c r="A1330" s="235">
        <v>23537000000</v>
      </c>
      <c r="B1330" s="234" t="s">
        <v>2791</v>
      </c>
      <c r="C1330" s="233">
        <v>3783</v>
      </c>
      <c r="D1330" s="233">
        <v>311.8</v>
      </c>
      <c r="E1330" s="233">
        <v>0</v>
      </c>
      <c r="F1330" s="233">
        <v>0</v>
      </c>
    </row>
    <row r="1331" spans="1:6" ht="22.5" customHeight="1">
      <c r="A1331" s="235">
        <v>23538000000</v>
      </c>
      <c r="B1331" s="234" t="s">
        <v>2790</v>
      </c>
      <c r="C1331" s="233">
        <v>14367.3</v>
      </c>
      <c r="D1331" s="233">
        <v>1207.1</v>
      </c>
      <c r="E1331" s="233">
        <v>7183.3</v>
      </c>
      <c r="F1331" s="233">
        <v>0</v>
      </c>
    </row>
    <row r="1332" spans="1:6" ht="22.5" customHeight="1">
      <c r="A1332" s="235">
        <v>23539000000</v>
      </c>
      <c r="B1332" s="234" t="s">
        <v>2789</v>
      </c>
      <c r="C1332" s="233">
        <v>3707.3</v>
      </c>
      <c r="D1332" s="233">
        <v>287.3</v>
      </c>
      <c r="E1332" s="233">
        <v>956.2</v>
      </c>
      <c r="F1332" s="233">
        <v>0</v>
      </c>
    </row>
    <row r="1333" spans="1:6" ht="22.5" customHeight="1">
      <c r="A1333" s="235">
        <v>23540000000</v>
      </c>
      <c r="B1333" s="234" t="s">
        <v>2788</v>
      </c>
      <c r="C1333" s="233">
        <v>20038</v>
      </c>
      <c r="D1333" s="233">
        <v>1818.3</v>
      </c>
      <c r="E1333" s="233">
        <v>3227.9</v>
      </c>
      <c r="F1333" s="233">
        <v>0</v>
      </c>
    </row>
    <row r="1334" spans="1:6" ht="22.5" customHeight="1">
      <c r="A1334" s="235">
        <v>23541000000</v>
      </c>
      <c r="B1334" s="234" t="s">
        <v>2787</v>
      </c>
      <c r="C1334" s="233">
        <v>3653.9</v>
      </c>
      <c r="D1334" s="233">
        <v>298.4</v>
      </c>
      <c r="E1334" s="233">
        <v>0</v>
      </c>
      <c r="F1334" s="233">
        <v>107.4</v>
      </c>
    </row>
    <row r="1335" spans="1:6" ht="22.5" customHeight="1">
      <c r="A1335" s="235">
        <v>23542000000</v>
      </c>
      <c r="B1335" s="234" t="s">
        <v>2786</v>
      </c>
      <c r="C1335" s="233">
        <v>6440.4</v>
      </c>
      <c r="D1335" s="233">
        <v>496.5</v>
      </c>
      <c r="E1335" s="233">
        <v>2516.8</v>
      </c>
      <c r="F1335" s="233">
        <v>0</v>
      </c>
    </row>
    <row r="1336" spans="1:6" ht="22.5" customHeight="1">
      <c r="A1336" s="235">
        <v>23543000000</v>
      </c>
      <c r="B1336" s="234" t="s">
        <v>2785</v>
      </c>
      <c r="C1336" s="233">
        <v>7671.6</v>
      </c>
      <c r="D1336" s="233">
        <v>520</v>
      </c>
      <c r="E1336" s="233">
        <v>0</v>
      </c>
      <c r="F1336" s="233">
        <v>0</v>
      </c>
    </row>
    <row r="1337" spans="1:6" ht="22.5" customHeight="1">
      <c r="A1337" s="235">
        <v>23544000000</v>
      </c>
      <c r="B1337" s="234" t="s">
        <v>2784</v>
      </c>
      <c r="C1337" s="233">
        <v>2637.3</v>
      </c>
      <c r="D1337" s="233">
        <v>302.6</v>
      </c>
      <c r="E1337" s="233">
        <v>0</v>
      </c>
      <c r="F1337" s="233">
        <v>0</v>
      </c>
    </row>
    <row r="1338" spans="1:6" ht="22.5" customHeight="1">
      <c r="A1338" s="235">
        <v>23545000000</v>
      </c>
      <c r="B1338" s="234" t="s">
        <v>2783</v>
      </c>
      <c r="C1338" s="233">
        <v>5263.5</v>
      </c>
      <c r="D1338" s="233">
        <v>442.2</v>
      </c>
      <c r="E1338" s="233">
        <v>0</v>
      </c>
      <c r="F1338" s="233">
        <v>0</v>
      </c>
    </row>
    <row r="1339" spans="1:6" ht="22.5" customHeight="1">
      <c r="A1339" s="235">
        <v>23546000000</v>
      </c>
      <c r="B1339" s="234" t="s">
        <v>2782</v>
      </c>
      <c r="C1339" s="233">
        <v>26646.1</v>
      </c>
      <c r="D1339" s="233">
        <v>1997.2</v>
      </c>
      <c r="E1339" s="233">
        <v>8407.2</v>
      </c>
      <c r="F1339" s="233">
        <v>0</v>
      </c>
    </row>
    <row r="1340" spans="1:6" ht="22.5" customHeight="1">
      <c r="A1340" s="235">
        <v>23547000000</v>
      </c>
      <c r="B1340" s="234" t="s">
        <v>2781</v>
      </c>
      <c r="C1340" s="233">
        <v>10917.7</v>
      </c>
      <c r="D1340" s="233">
        <v>987.6</v>
      </c>
      <c r="E1340" s="233">
        <v>100.7</v>
      </c>
      <c r="F1340" s="233">
        <v>0</v>
      </c>
    </row>
    <row r="1341" spans="1:6" ht="22.5" customHeight="1">
      <c r="A1341" s="235">
        <v>23548000000</v>
      </c>
      <c r="B1341" s="234" t="s">
        <v>2780</v>
      </c>
      <c r="C1341" s="233">
        <v>4388.4</v>
      </c>
      <c r="D1341" s="233">
        <v>347</v>
      </c>
      <c r="E1341" s="233">
        <v>1573.7</v>
      </c>
      <c r="F1341" s="233">
        <v>0</v>
      </c>
    </row>
    <row r="1342" spans="1:6" ht="22.5" customHeight="1">
      <c r="A1342" s="235">
        <v>23549000000</v>
      </c>
      <c r="B1342" s="234" t="s">
        <v>2779</v>
      </c>
      <c r="C1342" s="233">
        <v>7176</v>
      </c>
      <c r="D1342" s="233">
        <v>854.9</v>
      </c>
      <c r="E1342" s="233">
        <v>2123.1</v>
      </c>
      <c r="F1342" s="233">
        <v>0</v>
      </c>
    </row>
    <row r="1343" spans="1:6" ht="22.5" customHeight="1">
      <c r="A1343" s="235">
        <v>23550000000</v>
      </c>
      <c r="B1343" s="234" t="s">
        <v>2778</v>
      </c>
      <c r="C1343" s="233">
        <v>9111</v>
      </c>
      <c r="D1343" s="233">
        <v>947.5</v>
      </c>
      <c r="E1343" s="233">
        <v>1803.9</v>
      </c>
      <c r="F1343" s="233">
        <v>0</v>
      </c>
    </row>
    <row r="1344" spans="1:6" ht="33" customHeight="1">
      <c r="A1344" s="235">
        <v>23551000000</v>
      </c>
      <c r="B1344" s="234" t="s">
        <v>2777</v>
      </c>
      <c r="C1344" s="233">
        <v>33678.6</v>
      </c>
      <c r="D1344" s="233">
        <v>2672.1</v>
      </c>
      <c r="E1344" s="233">
        <v>3629.9</v>
      </c>
      <c r="F1344" s="233">
        <v>0</v>
      </c>
    </row>
    <row r="1345" spans="1:6" ht="22.5" customHeight="1">
      <c r="A1345" s="235">
        <v>23552000000</v>
      </c>
      <c r="B1345" s="234" t="s">
        <v>2776</v>
      </c>
      <c r="C1345" s="233">
        <v>30165.4</v>
      </c>
      <c r="D1345" s="233">
        <v>2649.3</v>
      </c>
      <c r="E1345" s="233">
        <v>0</v>
      </c>
      <c r="F1345" s="233">
        <v>0</v>
      </c>
    </row>
    <row r="1346" spans="1:6" ht="22.5" customHeight="1">
      <c r="A1346" s="235">
        <v>23553000000</v>
      </c>
      <c r="B1346" s="234" t="s">
        <v>2775</v>
      </c>
      <c r="C1346" s="233">
        <v>7428.3</v>
      </c>
      <c r="D1346" s="233">
        <v>805.3</v>
      </c>
      <c r="E1346" s="233">
        <v>1548.4</v>
      </c>
      <c r="F1346" s="233">
        <v>0</v>
      </c>
    </row>
    <row r="1347" spans="1:6" ht="22.5" customHeight="1">
      <c r="A1347" s="235">
        <v>23554000000</v>
      </c>
      <c r="B1347" s="234" t="s">
        <v>2774</v>
      </c>
      <c r="C1347" s="233">
        <v>33391.9</v>
      </c>
      <c r="D1347" s="233">
        <v>4867</v>
      </c>
      <c r="E1347" s="233">
        <v>0</v>
      </c>
      <c r="F1347" s="233">
        <v>4665.8</v>
      </c>
    </row>
    <row r="1348" spans="1:6" ht="22.5" customHeight="1">
      <c r="A1348" s="235">
        <v>23555000000</v>
      </c>
      <c r="B1348" s="234" t="s">
        <v>2773</v>
      </c>
      <c r="C1348" s="233">
        <v>11681.9</v>
      </c>
      <c r="D1348" s="233">
        <v>1299.4</v>
      </c>
      <c r="E1348" s="233">
        <v>0</v>
      </c>
      <c r="F1348" s="233">
        <v>710</v>
      </c>
    </row>
    <row r="1349" spans="1:6" ht="22.5" customHeight="1">
      <c r="A1349" s="235" t="s">
        <v>2457</v>
      </c>
      <c r="B1349" s="234" t="s">
        <v>2772</v>
      </c>
      <c r="C1349" s="233">
        <v>150059.5</v>
      </c>
      <c r="D1349" s="233">
        <v>173172.19999999998</v>
      </c>
      <c r="E1349" s="233">
        <v>217148.7</v>
      </c>
      <c r="F1349" s="233">
        <v>0</v>
      </c>
    </row>
    <row r="1350" spans="1:6" ht="22.5" customHeight="1">
      <c r="A1350" s="235" t="s">
        <v>2771</v>
      </c>
      <c r="B1350" s="234" t="s">
        <v>2770</v>
      </c>
      <c r="C1350" s="233">
        <v>350860.8</v>
      </c>
      <c r="D1350" s="233">
        <v>51700.1</v>
      </c>
      <c r="E1350" s="233">
        <v>0</v>
      </c>
      <c r="F1350" s="233">
        <v>6788.5</v>
      </c>
    </row>
    <row r="1351" spans="1:6" ht="22.5" customHeight="1">
      <c r="A1351" s="235" t="s">
        <v>2769</v>
      </c>
      <c r="B1351" s="234" t="s">
        <v>2768</v>
      </c>
      <c r="C1351" s="233">
        <v>87620.8</v>
      </c>
      <c r="D1351" s="233">
        <v>4778.4</v>
      </c>
      <c r="E1351" s="233">
        <v>30764.9</v>
      </c>
      <c r="F1351" s="233">
        <v>0</v>
      </c>
    </row>
    <row r="1352" spans="1:6" ht="22.5" customHeight="1">
      <c r="A1352" s="235" t="s">
        <v>2767</v>
      </c>
      <c r="B1352" s="234" t="s">
        <v>2766</v>
      </c>
      <c r="C1352" s="233">
        <v>40822.2</v>
      </c>
      <c r="D1352" s="233">
        <v>2691.2</v>
      </c>
      <c r="E1352" s="233">
        <v>22768.1</v>
      </c>
      <c r="F1352" s="233">
        <v>0</v>
      </c>
    </row>
    <row r="1353" spans="1:6" ht="22.5" customHeight="1">
      <c r="A1353" s="235" t="s">
        <v>2765</v>
      </c>
      <c r="B1353" s="234" t="s">
        <v>2764</v>
      </c>
      <c r="C1353" s="233">
        <v>117460.2</v>
      </c>
      <c r="D1353" s="233">
        <v>6873.1</v>
      </c>
      <c r="E1353" s="233">
        <v>55407.9</v>
      </c>
      <c r="F1353" s="233">
        <v>0</v>
      </c>
    </row>
    <row r="1354" spans="1:6" ht="22.5" customHeight="1">
      <c r="A1354" s="235" t="s">
        <v>2763</v>
      </c>
      <c r="B1354" s="234" t="s">
        <v>2762</v>
      </c>
      <c r="C1354" s="233">
        <v>65792.8</v>
      </c>
      <c r="D1354" s="233">
        <v>4143.8</v>
      </c>
      <c r="E1354" s="233">
        <v>32011.5</v>
      </c>
      <c r="F1354" s="233">
        <v>0</v>
      </c>
    </row>
    <row r="1355" spans="1:6" ht="22.5" customHeight="1">
      <c r="A1355" s="235" t="s">
        <v>2761</v>
      </c>
      <c r="B1355" s="234" t="s">
        <v>2760</v>
      </c>
      <c r="C1355" s="233">
        <v>77922.9</v>
      </c>
      <c r="D1355" s="233">
        <v>7278.4</v>
      </c>
      <c r="E1355" s="233">
        <v>41625.9</v>
      </c>
      <c r="F1355" s="233">
        <v>0</v>
      </c>
    </row>
    <row r="1356" spans="1:6" ht="22.5" customHeight="1">
      <c r="A1356" s="235" t="s">
        <v>2759</v>
      </c>
      <c r="B1356" s="234" t="s">
        <v>2758</v>
      </c>
      <c r="C1356" s="233">
        <v>79074.2</v>
      </c>
      <c r="D1356" s="233">
        <v>5875.9</v>
      </c>
      <c r="E1356" s="233">
        <v>45837.3</v>
      </c>
      <c r="F1356" s="233">
        <v>0</v>
      </c>
    </row>
    <row r="1357" spans="1:6" ht="22.5" customHeight="1">
      <c r="A1357" s="235" t="s">
        <v>2757</v>
      </c>
      <c r="B1357" s="234" t="s">
        <v>2756</v>
      </c>
      <c r="C1357" s="233">
        <v>69633.7</v>
      </c>
      <c r="D1357" s="233">
        <v>5923.2</v>
      </c>
      <c r="E1357" s="233">
        <v>48545.2</v>
      </c>
      <c r="F1357" s="233">
        <v>0</v>
      </c>
    </row>
    <row r="1358" spans="1:6" ht="22.5" customHeight="1">
      <c r="A1358" s="235" t="s">
        <v>2755</v>
      </c>
      <c r="B1358" s="234" t="s">
        <v>2754</v>
      </c>
      <c r="C1358" s="233">
        <v>60887.7</v>
      </c>
      <c r="D1358" s="233">
        <v>3000.8</v>
      </c>
      <c r="E1358" s="233">
        <v>11011.3</v>
      </c>
      <c r="F1358" s="233">
        <v>0</v>
      </c>
    </row>
    <row r="1359" spans="1:6" ht="22.5" customHeight="1">
      <c r="A1359" s="235" t="s">
        <v>2753</v>
      </c>
      <c r="B1359" s="234" t="s">
        <v>2752</v>
      </c>
      <c r="C1359" s="233">
        <v>69594.1</v>
      </c>
      <c r="D1359" s="233">
        <v>4498.8</v>
      </c>
      <c r="E1359" s="233">
        <v>23727.8</v>
      </c>
      <c r="F1359" s="233">
        <v>0</v>
      </c>
    </row>
    <row r="1360" spans="1:6" ht="22.5" customHeight="1">
      <c r="A1360" s="235" t="s">
        <v>2751</v>
      </c>
      <c r="B1360" s="234" t="s">
        <v>2750</v>
      </c>
      <c r="C1360" s="233">
        <v>63595.3</v>
      </c>
      <c r="D1360" s="233">
        <v>4470.6</v>
      </c>
      <c r="E1360" s="233">
        <v>38972.5</v>
      </c>
      <c r="F1360" s="233">
        <v>0</v>
      </c>
    </row>
    <row r="1361" spans="1:6" ht="22.5" customHeight="1">
      <c r="A1361" s="235" t="s">
        <v>2749</v>
      </c>
      <c r="B1361" s="234" t="s">
        <v>2748</v>
      </c>
      <c r="C1361" s="233">
        <v>65635.8</v>
      </c>
      <c r="D1361" s="233">
        <v>5303.7</v>
      </c>
      <c r="E1361" s="233">
        <v>44987.4</v>
      </c>
      <c r="F1361" s="233">
        <v>0</v>
      </c>
    </row>
    <row r="1362" spans="1:6" ht="22.5" customHeight="1">
      <c r="A1362" s="235" t="s">
        <v>2747</v>
      </c>
      <c r="B1362" s="234" t="s">
        <v>2746</v>
      </c>
      <c r="C1362" s="233">
        <v>14693.4</v>
      </c>
      <c r="D1362" s="233">
        <v>876.3</v>
      </c>
      <c r="E1362" s="233">
        <v>6082.5</v>
      </c>
      <c r="F1362" s="233">
        <v>0</v>
      </c>
    </row>
    <row r="1363" spans="1:6" ht="22.5" customHeight="1">
      <c r="A1363" s="235" t="s">
        <v>2745</v>
      </c>
      <c r="B1363" s="234" t="s">
        <v>2744</v>
      </c>
      <c r="C1363" s="233">
        <v>33892.7</v>
      </c>
      <c r="D1363" s="233">
        <v>2424.6</v>
      </c>
      <c r="E1363" s="233">
        <v>20399.9</v>
      </c>
      <c r="F1363" s="233">
        <v>0</v>
      </c>
    </row>
    <row r="1364" spans="1:6" ht="22.5" customHeight="1">
      <c r="A1364" s="235" t="s">
        <v>2743</v>
      </c>
      <c r="B1364" s="234" t="s">
        <v>2742</v>
      </c>
      <c r="C1364" s="233">
        <v>12852.7</v>
      </c>
      <c r="D1364" s="233">
        <v>1088.8</v>
      </c>
      <c r="E1364" s="233">
        <v>8530.8</v>
      </c>
      <c r="F1364" s="233">
        <v>0</v>
      </c>
    </row>
    <row r="1365" spans="1:6" ht="22.5" customHeight="1">
      <c r="A1365" s="235" t="s">
        <v>2741</v>
      </c>
      <c r="B1365" s="234" t="s">
        <v>2740</v>
      </c>
      <c r="C1365" s="233">
        <v>32546.6</v>
      </c>
      <c r="D1365" s="233">
        <v>2338.5</v>
      </c>
      <c r="E1365" s="233">
        <v>3344.1</v>
      </c>
      <c r="F1365" s="233">
        <v>0</v>
      </c>
    </row>
    <row r="1366" spans="1:6" ht="22.5" customHeight="1">
      <c r="A1366" s="235" t="s">
        <v>2739</v>
      </c>
      <c r="B1366" s="234" t="s">
        <v>2738</v>
      </c>
      <c r="C1366" s="233">
        <v>18609.8</v>
      </c>
      <c r="D1366" s="233">
        <v>1268.5</v>
      </c>
      <c r="E1366" s="233">
        <v>9264.4</v>
      </c>
      <c r="F1366" s="233">
        <v>0</v>
      </c>
    </row>
    <row r="1367" spans="1:6" ht="22.5" customHeight="1">
      <c r="A1367" s="235" t="s">
        <v>2737</v>
      </c>
      <c r="B1367" s="234" t="s">
        <v>2736</v>
      </c>
      <c r="C1367" s="233">
        <v>23285.4</v>
      </c>
      <c r="D1367" s="233">
        <v>2173.3</v>
      </c>
      <c r="E1367" s="233">
        <v>14456.7</v>
      </c>
      <c r="F1367" s="233">
        <v>0</v>
      </c>
    </row>
    <row r="1368" spans="1:6" ht="22.5" customHeight="1">
      <c r="A1368" s="235" t="s">
        <v>2735</v>
      </c>
      <c r="B1368" s="234" t="s">
        <v>2734</v>
      </c>
      <c r="C1368" s="233">
        <v>15720.3</v>
      </c>
      <c r="D1368" s="233">
        <v>1258.8</v>
      </c>
      <c r="E1368" s="233">
        <v>9510.8</v>
      </c>
      <c r="F1368" s="233">
        <v>0</v>
      </c>
    </row>
    <row r="1369" spans="1:6" ht="22.5" customHeight="1">
      <c r="A1369" s="235" t="s">
        <v>2733</v>
      </c>
      <c r="B1369" s="234" t="s">
        <v>2732</v>
      </c>
      <c r="C1369" s="233">
        <v>18532.8</v>
      </c>
      <c r="D1369" s="233">
        <v>1209.3</v>
      </c>
      <c r="E1369" s="233">
        <v>10162.6</v>
      </c>
      <c r="F1369" s="233">
        <v>0</v>
      </c>
    </row>
    <row r="1370" spans="1:6" ht="22.5" customHeight="1">
      <c r="A1370" s="235" t="s">
        <v>2731</v>
      </c>
      <c r="B1370" s="234" t="s">
        <v>2730</v>
      </c>
      <c r="C1370" s="233">
        <v>22649.1</v>
      </c>
      <c r="D1370" s="233">
        <v>1995.6</v>
      </c>
      <c r="E1370" s="233">
        <v>5090.5</v>
      </c>
      <c r="F1370" s="233">
        <v>0</v>
      </c>
    </row>
    <row r="1371" spans="1:6" ht="22.5" customHeight="1">
      <c r="A1371" s="235" t="s">
        <v>2729</v>
      </c>
      <c r="B1371" s="234" t="s">
        <v>2728</v>
      </c>
      <c r="C1371" s="233">
        <v>10541.1</v>
      </c>
      <c r="D1371" s="233">
        <v>389.1</v>
      </c>
      <c r="E1371" s="233">
        <v>2393</v>
      </c>
      <c r="F1371" s="233">
        <v>0</v>
      </c>
    </row>
    <row r="1372" spans="1:6" ht="22.5" customHeight="1">
      <c r="A1372" s="235" t="s">
        <v>2727</v>
      </c>
      <c r="B1372" s="234" t="s">
        <v>2726</v>
      </c>
      <c r="C1372" s="233">
        <v>28275.5</v>
      </c>
      <c r="D1372" s="233">
        <v>2059.3</v>
      </c>
      <c r="E1372" s="233">
        <v>15253.6</v>
      </c>
      <c r="F1372" s="233">
        <v>0</v>
      </c>
    </row>
    <row r="1373" spans="1:6" ht="22.5" customHeight="1">
      <c r="A1373" s="235" t="s">
        <v>2725</v>
      </c>
      <c r="B1373" s="234" t="s">
        <v>2724</v>
      </c>
      <c r="C1373" s="233">
        <v>56974.6</v>
      </c>
      <c r="D1373" s="233">
        <v>3028.6</v>
      </c>
      <c r="E1373" s="233">
        <v>11790.8</v>
      </c>
      <c r="F1373" s="233">
        <v>0</v>
      </c>
    </row>
    <row r="1374" spans="1:6" s="229" customFormat="1" ht="22.5" customHeight="1">
      <c r="A1374" s="235" t="s">
        <v>2723</v>
      </c>
      <c r="B1374" s="234" t="s">
        <v>2722</v>
      </c>
      <c r="C1374" s="233">
        <v>105112.2</v>
      </c>
      <c r="D1374" s="233">
        <v>6740.4</v>
      </c>
      <c r="E1374" s="233">
        <v>35925.9</v>
      </c>
      <c r="F1374" s="233">
        <v>0</v>
      </c>
    </row>
    <row r="1375" spans="1:6" ht="22.5" customHeight="1">
      <c r="A1375" s="235" t="s">
        <v>2721</v>
      </c>
      <c r="B1375" s="234" t="s">
        <v>2720</v>
      </c>
      <c r="C1375" s="233">
        <v>29594.9</v>
      </c>
      <c r="D1375" s="233">
        <v>1942.9</v>
      </c>
      <c r="E1375" s="233">
        <v>16026.5</v>
      </c>
      <c r="F1375" s="233">
        <v>0</v>
      </c>
    </row>
    <row r="1376" spans="1:6" ht="22.5" customHeight="1">
      <c r="A1376" s="235" t="s">
        <v>2719</v>
      </c>
      <c r="B1376" s="234" t="s">
        <v>2718</v>
      </c>
      <c r="C1376" s="233">
        <v>12686</v>
      </c>
      <c r="D1376" s="233">
        <v>942.7</v>
      </c>
      <c r="E1376" s="233">
        <v>5717.8</v>
      </c>
      <c r="F1376" s="233">
        <v>0</v>
      </c>
    </row>
    <row r="1377" spans="1:6" ht="22.5" customHeight="1">
      <c r="A1377" s="235" t="s">
        <v>2717</v>
      </c>
      <c r="B1377" s="234" t="s">
        <v>2716</v>
      </c>
      <c r="C1377" s="233">
        <v>38867.6</v>
      </c>
      <c r="D1377" s="233">
        <v>2010.8</v>
      </c>
      <c r="E1377" s="233">
        <v>16964.4</v>
      </c>
      <c r="F1377" s="233">
        <v>0</v>
      </c>
    </row>
    <row r="1378" spans="1:6" ht="22.5" customHeight="1">
      <c r="A1378" s="235" t="s">
        <v>2715</v>
      </c>
      <c r="B1378" s="234" t="s">
        <v>2714</v>
      </c>
      <c r="C1378" s="233">
        <v>21168.5</v>
      </c>
      <c r="D1378" s="233">
        <v>837.3</v>
      </c>
      <c r="E1378" s="233">
        <v>6517.6</v>
      </c>
      <c r="F1378" s="233">
        <v>0</v>
      </c>
    </row>
    <row r="1379" spans="1:6" ht="22.5" customHeight="1">
      <c r="A1379" s="235" t="s">
        <v>2713</v>
      </c>
      <c r="B1379" s="234" t="s">
        <v>2712</v>
      </c>
      <c r="C1379" s="233">
        <v>25348.4</v>
      </c>
      <c r="D1379" s="233">
        <v>822.8</v>
      </c>
      <c r="E1379" s="233">
        <v>3932.5</v>
      </c>
      <c r="F1379" s="233">
        <v>0</v>
      </c>
    </row>
    <row r="1380" spans="1:6" ht="22.5" customHeight="1">
      <c r="A1380" s="235" t="s">
        <v>2711</v>
      </c>
      <c r="B1380" s="234" t="s">
        <v>2710</v>
      </c>
      <c r="C1380" s="233">
        <v>29272.5</v>
      </c>
      <c r="D1380" s="233">
        <v>2032.9</v>
      </c>
      <c r="E1380" s="233">
        <v>15077.4</v>
      </c>
      <c r="F1380" s="233">
        <v>0</v>
      </c>
    </row>
    <row r="1381" spans="1:6" ht="22.5" customHeight="1">
      <c r="A1381" s="235" t="s">
        <v>2709</v>
      </c>
      <c r="B1381" s="234" t="s">
        <v>2708</v>
      </c>
      <c r="C1381" s="233">
        <v>23034.4</v>
      </c>
      <c r="D1381" s="233">
        <v>1917.3</v>
      </c>
      <c r="E1381" s="233">
        <v>11572</v>
      </c>
      <c r="F1381" s="233">
        <v>0</v>
      </c>
    </row>
    <row r="1382" spans="1:6" ht="22.5" customHeight="1">
      <c r="A1382" s="235" t="s">
        <v>2707</v>
      </c>
      <c r="B1382" s="234" t="s">
        <v>2706</v>
      </c>
      <c r="C1382" s="233">
        <v>31451.9</v>
      </c>
      <c r="D1382" s="233">
        <v>2590.2</v>
      </c>
      <c r="E1382" s="233">
        <v>7024.1</v>
      </c>
      <c r="F1382" s="233">
        <v>0</v>
      </c>
    </row>
    <row r="1383" spans="1:6" ht="22.5" customHeight="1">
      <c r="A1383" s="235" t="s">
        <v>2705</v>
      </c>
      <c r="B1383" s="234" t="s">
        <v>2704</v>
      </c>
      <c r="C1383" s="233">
        <v>26226.6</v>
      </c>
      <c r="D1383" s="233">
        <v>1740.2</v>
      </c>
      <c r="E1383" s="233">
        <v>13017.8</v>
      </c>
      <c r="F1383" s="233">
        <v>0</v>
      </c>
    </row>
    <row r="1384" spans="1:6" ht="22.5" customHeight="1">
      <c r="A1384" s="235" t="s">
        <v>2703</v>
      </c>
      <c r="B1384" s="234" t="s">
        <v>2702</v>
      </c>
      <c r="C1384" s="233">
        <v>6260.8</v>
      </c>
      <c r="D1384" s="233">
        <v>574.5</v>
      </c>
      <c r="E1384" s="233">
        <v>4185.2</v>
      </c>
      <c r="F1384" s="233">
        <v>0</v>
      </c>
    </row>
    <row r="1385" spans="1:6" ht="22.5" customHeight="1">
      <c r="A1385" s="235" t="s">
        <v>2701</v>
      </c>
      <c r="B1385" s="234" t="s">
        <v>2700</v>
      </c>
      <c r="C1385" s="233">
        <v>29590.7</v>
      </c>
      <c r="D1385" s="233">
        <v>1774.3</v>
      </c>
      <c r="E1385" s="233">
        <v>12979.3</v>
      </c>
      <c r="F1385" s="233">
        <v>0</v>
      </c>
    </row>
    <row r="1386" spans="1:6" ht="22.5" customHeight="1">
      <c r="A1386" s="235" t="s">
        <v>2699</v>
      </c>
      <c r="B1386" s="234" t="s">
        <v>2698</v>
      </c>
      <c r="C1386" s="233">
        <v>8727.5</v>
      </c>
      <c r="D1386" s="233">
        <v>786.8</v>
      </c>
      <c r="E1386" s="233">
        <v>4337.2</v>
      </c>
      <c r="F1386" s="233">
        <v>0</v>
      </c>
    </row>
    <row r="1387" spans="1:6" ht="22.5" customHeight="1">
      <c r="A1387" s="235" t="s">
        <v>2697</v>
      </c>
      <c r="B1387" s="234" t="s">
        <v>2696</v>
      </c>
      <c r="C1387" s="233">
        <v>58119.2</v>
      </c>
      <c r="D1387" s="233">
        <v>4117.3</v>
      </c>
      <c r="E1387" s="233">
        <v>18575.1</v>
      </c>
      <c r="F1387" s="233">
        <v>0</v>
      </c>
    </row>
    <row r="1388" spans="1:6" ht="22.5" customHeight="1">
      <c r="A1388" s="235">
        <v>24527000000</v>
      </c>
      <c r="B1388" s="234" t="s">
        <v>2695</v>
      </c>
      <c r="C1388" s="233">
        <v>21265.6</v>
      </c>
      <c r="D1388" s="233">
        <v>1115</v>
      </c>
      <c r="E1388" s="233">
        <v>3076.1</v>
      </c>
      <c r="F1388" s="233">
        <v>0</v>
      </c>
    </row>
    <row r="1389" spans="1:6" ht="22.5" customHeight="1">
      <c r="A1389" s="235">
        <v>24528000000</v>
      </c>
      <c r="B1389" s="234" t="s">
        <v>2694</v>
      </c>
      <c r="C1389" s="233">
        <v>17483.1</v>
      </c>
      <c r="D1389" s="233">
        <v>1506.5</v>
      </c>
      <c r="E1389" s="233">
        <v>1262.2</v>
      </c>
      <c r="F1389" s="233">
        <v>0</v>
      </c>
    </row>
    <row r="1390" spans="1:6" ht="22.5" customHeight="1">
      <c r="A1390" s="235">
        <v>24529000000</v>
      </c>
      <c r="B1390" s="234" t="s">
        <v>2693</v>
      </c>
      <c r="C1390" s="233">
        <v>19249.4</v>
      </c>
      <c r="D1390" s="233">
        <v>1358.6</v>
      </c>
      <c r="E1390" s="233">
        <v>6500.5</v>
      </c>
      <c r="F1390" s="233">
        <v>0</v>
      </c>
    </row>
    <row r="1391" spans="1:6" ht="22.5" customHeight="1">
      <c r="A1391" s="235">
        <v>24530000000</v>
      </c>
      <c r="B1391" s="234" t="s">
        <v>2692</v>
      </c>
      <c r="C1391" s="233">
        <v>8156.5</v>
      </c>
      <c r="D1391" s="233">
        <v>572.8</v>
      </c>
      <c r="E1391" s="233">
        <v>4058.3</v>
      </c>
      <c r="F1391" s="233">
        <v>0</v>
      </c>
    </row>
    <row r="1392" spans="1:6" ht="22.5" customHeight="1">
      <c r="A1392" s="235">
        <v>24531000000</v>
      </c>
      <c r="B1392" s="234" t="s">
        <v>2691</v>
      </c>
      <c r="C1392" s="233">
        <v>26976.8</v>
      </c>
      <c r="D1392" s="233">
        <v>2056.1</v>
      </c>
      <c r="E1392" s="233">
        <v>2595.4</v>
      </c>
      <c r="F1392" s="233">
        <v>0</v>
      </c>
    </row>
    <row r="1393" spans="1:6" ht="22.5" customHeight="1">
      <c r="A1393" s="235">
        <v>24532000000</v>
      </c>
      <c r="B1393" s="234" t="s">
        <v>2690</v>
      </c>
      <c r="C1393" s="233">
        <v>25921.7</v>
      </c>
      <c r="D1393" s="233">
        <v>1782.7</v>
      </c>
      <c r="E1393" s="233">
        <v>13572.5</v>
      </c>
      <c r="F1393" s="233">
        <v>0</v>
      </c>
    </row>
    <row r="1394" spans="1:6" ht="22.5" customHeight="1">
      <c r="A1394" s="237">
        <v>24533000000</v>
      </c>
      <c r="B1394" s="236" t="s">
        <v>2689</v>
      </c>
      <c r="C1394" s="233">
        <v>19959.4</v>
      </c>
      <c r="D1394" s="233">
        <v>2470.2</v>
      </c>
      <c r="E1394" s="233">
        <v>0</v>
      </c>
      <c r="F1394" s="233">
        <v>0</v>
      </c>
    </row>
    <row r="1395" spans="1:6" ht="22.5" customHeight="1">
      <c r="A1395" s="235" t="s">
        <v>2455</v>
      </c>
      <c r="B1395" s="234" t="s">
        <v>2454</v>
      </c>
      <c r="C1395" s="233">
        <v>153427.1</v>
      </c>
      <c r="D1395" s="233">
        <v>206353.59999999998</v>
      </c>
      <c r="E1395" s="233">
        <v>59539.9</v>
      </c>
      <c r="F1395" s="233">
        <v>0</v>
      </c>
    </row>
    <row r="1396" spans="1:6" ht="22.5" customHeight="1">
      <c r="A1396" s="235" t="s">
        <v>2453</v>
      </c>
      <c r="B1396" s="234" t="s">
        <v>2452</v>
      </c>
      <c r="C1396" s="233">
        <v>370153.1</v>
      </c>
      <c r="D1396" s="233">
        <v>57239.5</v>
      </c>
      <c r="E1396" s="233">
        <v>0</v>
      </c>
      <c r="F1396" s="233">
        <v>21267.9</v>
      </c>
    </row>
    <row r="1397" spans="1:6" ht="22.5" customHeight="1">
      <c r="A1397" s="235" t="s">
        <v>2688</v>
      </c>
      <c r="B1397" s="234" t="s">
        <v>2687</v>
      </c>
      <c r="C1397" s="233">
        <v>75041.6</v>
      </c>
      <c r="D1397" s="233">
        <v>11002.4</v>
      </c>
      <c r="E1397" s="233">
        <v>0</v>
      </c>
      <c r="F1397" s="233">
        <v>6115.1</v>
      </c>
    </row>
    <row r="1398" spans="1:6" ht="22.5" customHeight="1">
      <c r="A1398" s="235" t="s">
        <v>2686</v>
      </c>
      <c r="B1398" s="234" t="s">
        <v>2685</v>
      </c>
      <c r="C1398" s="233">
        <v>75948</v>
      </c>
      <c r="D1398" s="233">
        <v>7335.4</v>
      </c>
      <c r="E1398" s="233">
        <v>0</v>
      </c>
      <c r="F1398" s="233">
        <v>0</v>
      </c>
    </row>
    <row r="1399" spans="1:6" ht="22.5" customHeight="1">
      <c r="A1399" s="235" t="s">
        <v>2684</v>
      </c>
      <c r="B1399" s="234" t="s">
        <v>2683</v>
      </c>
      <c r="C1399" s="233">
        <v>3196.7</v>
      </c>
      <c r="D1399" s="233">
        <v>227.2</v>
      </c>
      <c r="E1399" s="233">
        <v>0</v>
      </c>
      <c r="F1399" s="233">
        <v>286.3</v>
      </c>
    </row>
    <row r="1400" spans="1:6" ht="22.5" customHeight="1">
      <c r="A1400" s="235" t="s">
        <v>2682</v>
      </c>
      <c r="B1400" s="234" t="s">
        <v>2681</v>
      </c>
      <c r="C1400" s="233">
        <v>10101.1</v>
      </c>
      <c r="D1400" s="233">
        <v>869.3</v>
      </c>
      <c r="E1400" s="233">
        <v>2349.4</v>
      </c>
      <c r="F1400" s="233">
        <v>0</v>
      </c>
    </row>
    <row r="1401" spans="1:6" ht="22.5" customHeight="1">
      <c r="A1401" s="235" t="s">
        <v>2680</v>
      </c>
      <c r="B1401" s="234" t="s">
        <v>2679</v>
      </c>
      <c r="C1401" s="233">
        <v>13302.8</v>
      </c>
      <c r="D1401" s="233">
        <v>942.8</v>
      </c>
      <c r="E1401" s="233">
        <v>0</v>
      </c>
      <c r="F1401" s="233">
        <v>0</v>
      </c>
    </row>
    <row r="1402" spans="1:6" ht="22.5" customHeight="1">
      <c r="A1402" s="235" t="s">
        <v>2678</v>
      </c>
      <c r="B1402" s="234" t="s">
        <v>2677</v>
      </c>
      <c r="C1402" s="233">
        <v>13514.8</v>
      </c>
      <c r="D1402" s="233">
        <v>1088.6</v>
      </c>
      <c r="E1402" s="233">
        <v>3258.8</v>
      </c>
      <c r="F1402" s="233">
        <v>0</v>
      </c>
    </row>
    <row r="1403" spans="1:6" ht="22.5" customHeight="1">
      <c r="A1403" s="235" t="s">
        <v>2676</v>
      </c>
      <c r="B1403" s="234" t="s">
        <v>2675</v>
      </c>
      <c r="C1403" s="233">
        <v>5713.6</v>
      </c>
      <c r="D1403" s="233">
        <v>396.7</v>
      </c>
      <c r="E1403" s="233">
        <v>0</v>
      </c>
      <c r="F1403" s="233">
        <v>797</v>
      </c>
    </row>
    <row r="1404" spans="1:6" ht="22.5" customHeight="1">
      <c r="A1404" s="235" t="s">
        <v>2674</v>
      </c>
      <c r="B1404" s="234" t="s">
        <v>2673</v>
      </c>
      <c r="C1404" s="233">
        <v>12524.5</v>
      </c>
      <c r="D1404" s="233">
        <v>1404</v>
      </c>
      <c r="E1404" s="233">
        <v>6111.9</v>
      </c>
      <c r="F1404" s="233">
        <v>0</v>
      </c>
    </row>
    <row r="1405" spans="1:6" ht="22.5" customHeight="1">
      <c r="A1405" s="235" t="s">
        <v>2672</v>
      </c>
      <c r="B1405" s="234" t="s">
        <v>2671</v>
      </c>
      <c r="C1405" s="233">
        <v>13947.7</v>
      </c>
      <c r="D1405" s="233">
        <v>1267.1</v>
      </c>
      <c r="E1405" s="233">
        <v>7092.6</v>
      </c>
      <c r="F1405" s="233">
        <v>0</v>
      </c>
    </row>
    <row r="1406" spans="1:6" ht="22.5" customHeight="1">
      <c r="A1406" s="235" t="s">
        <v>2670</v>
      </c>
      <c r="B1406" s="234" t="s">
        <v>2669</v>
      </c>
      <c r="C1406" s="233">
        <v>11511</v>
      </c>
      <c r="D1406" s="233">
        <v>843.3</v>
      </c>
      <c r="E1406" s="233">
        <v>5164.8</v>
      </c>
      <c r="F1406" s="233">
        <v>0</v>
      </c>
    </row>
    <row r="1407" spans="1:6" ht="22.5" customHeight="1">
      <c r="A1407" s="235" t="s">
        <v>2668</v>
      </c>
      <c r="B1407" s="234" t="s">
        <v>2667</v>
      </c>
      <c r="C1407" s="233">
        <v>20839.3</v>
      </c>
      <c r="D1407" s="233">
        <v>1933.7</v>
      </c>
      <c r="E1407" s="233">
        <v>7629</v>
      </c>
      <c r="F1407" s="233">
        <v>0</v>
      </c>
    </row>
    <row r="1408" spans="1:6" ht="22.5" customHeight="1">
      <c r="A1408" s="235" t="s">
        <v>2666</v>
      </c>
      <c r="B1408" s="234" t="s">
        <v>2665</v>
      </c>
      <c r="C1408" s="233">
        <v>28134.8</v>
      </c>
      <c r="D1408" s="233">
        <v>2649</v>
      </c>
      <c r="E1408" s="233">
        <v>12603.8</v>
      </c>
      <c r="F1408" s="233">
        <v>0</v>
      </c>
    </row>
    <row r="1409" spans="1:6" ht="22.5" customHeight="1">
      <c r="A1409" s="235" t="s">
        <v>2664</v>
      </c>
      <c r="B1409" s="234" t="s">
        <v>2663</v>
      </c>
      <c r="C1409" s="233">
        <v>28657.7</v>
      </c>
      <c r="D1409" s="233">
        <v>2323.9</v>
      </c>
      <c r="E1409" s="233">
        <v>7797.8</v>
      </c>
      <c r="F1409" s="233">
        <v>0</v>
      </c>
    </row>
    <row r="1410" spans="1:6" ht="22.5" customHeight="1">
      <c r="A1410" s="235" t="s">
        <v>2662</v>
      </c>
      <c r="B1410" s="234" t="s">
        <v>2661</v>
      </c>
      <c r="C1410" s="233">
        <v>7497.1</v>
      </c>
      <c r="D1410" s="233">
        <v>564.3</v>
      </c>
      <c r="E1410" s="233">
        <v>0</v>
      </c>
      <c r="F1410" s="233">
        <v>1062.6</v>
      </c>
    </row>
    <row r="1411" spans="1:6" ht="22.5" customHeight="1">
      <c r="A1411" s="235" t="s">
        <v>2660</v>
      </c>
      <c r="B1411" s="234" t="s">
        <v>2659</v>
      </c>
      <c r="C1411" s="233">
        <v>52472.5</v>
      </c>
      <c r="D1411" s="233">
        <v>5081.3</v>
      </c>
      <c r="E1411" s="233">
        <v>0</v>
      </c>
      <c r="F1411" s="233">
        <v>0</v>
      </c>
    </row>
    <row r="1412" spans="1:6" ht="22.5" customHeight="1">
      <c r="A1412" s="235" t="s">
        <v>2658</v>
      </c>
      <c r="B1412" s="234" t="s">
        <v>2657</v>
      </c>
      <c r="C1412" s="233">
        <v>48582.3</v>
      </c>
      <c r="D1412" s="233">
        <v>4190</v>
      </c>
      <c r="E1412" s="233">
        <v>9340.4</v>
      </c>
      <c r="F1412" s="233">
        <v>0</v>
      </c>
    </row>
    <row r="1413" spans="1:6" ht="22.5" customHeight="1">
      <c r="A1413" s="235" t="s">
        <v>2656</v>
      </c>
      <c r="B1413" s="234" t="s">
        <v>2655</v>
      </c>
      <c r="C1413" s="233">
        <v>5031.4</v>
      </c>
      <c r="D1413" s="233">
        <v>437</v>
      </c>
      <c r="E1413" s="233">
        <v>2169.4</v>
      </c>
      <c r="F1413" s="233">
        <v>0</v>
      </c>
    </row>
    <row r="1414" spans="1:6" ht="22.5" customHeight="1">
      <c r="A1414" s="235" t="s">
        <v>2654</v>
      </c>
      <c r="B1414" s="234" t="s">
        <v>2653</v>
      </c>
      <c r="C1414" s="233">
        <v>15251.1</v>
      </c>
      <c r="D1414" s="233">
        <v>1373.7</v>
      </c>
      <c r="E1414" s="233">
        <v>8517.6</v>
      </c>
      <c r="F1414" s="233">
        <v>0</v>
      </c>
    </row>
    <row r="1415" spans="1:6" ht="22.5" customHeight="1">
      <c r="A1415" s="235" t="s">
        <v>2652</v>
      </c>
      <c r="B1415" s="234" t="s">
        <v>2651</v>
      </c>
      <c r="C1415" s="233">
        <v>1103.3</v>
      </c>
      <c r="D1415" s="233">
        <v>87.1</v>
      </c>
      <c r="E1415" s="233">
        <v>287.3</v>
      </c>
      <c r="F1415" s="233">
        <v>0</v>
      </c>
    </row>
    <row r="1416" spans="1:6" ht="22.5" customHeight="1">
      <c r="A1416" s="235" t="s">
        <v>2650</v>
      </c>
      <c r="B1416" s="234" t="s">
        <v>2649</v>
      </c>
      <c r="C1416" s="233">
        <v>10719.7</v>
      </c>
      <c r="D1416" s="233">
        <v>914.9</v>
      </c>
      <c r="E1416" s="233">
        <v>0</v>
      </c>
      <c r="F1416" s="233">
        <v>0</v>
      </c>
    </row>
    <row r="1417" spans="1:6" ht="22.5" customHeight="1">
      <c r="A1417" s="235" t="s">
        <v>2648</v>
      </c>
      <c r="B1417" s="234" t="s">
        <v>2647</v>
      </c>
      <c r="C1417" s="233">
        <v>25727.8</v>
      </c>
      <c r="D1417" s="233">
        <v>2544</v>
      </c>
      <c r="E1417" s="233">
        <v>6133.3</v>
      </c>
      <c r="F1417" s="233">
        <v>0</v>
      </c>
    </row>
    <row r="1418" spans="1:6" ht="22.5" customHeight="1">
      <c r="A1418" s="235" t="s">
        <v>2646</v>
      </c>
      <c r="B1418" s="234" t="s">
        <v>2645</v>
      </c>
      <c r="C1418" s="233">
        <v>11983</v>
      </c>
      <c r="D1418" s="233">
        <v>1121.4</v>
      </c>
      <c r="E1418" s="233">
        <v>1878</v>
      </c>
      <c r="F1418" s="233">
        <v>0</v>
      </c>
    </row>
    <row r="1419" spans="1:6" ht="22.5" customHeight="1">
      <c r="A1419" s="235" t="s">
        <v>2644</v>
      </c>
      <c r="B1419" s="234" t="s">
        <v>2643</v>
      </c>
      <c r="C1419" s="233">
        <v>24183.5</v>
      </c>
      <c r="D1419" s="233">
        <v>1959</v>
      </c>
      <c r="E1419" s="233">
        <v>0</v>
      </c>
      <c r="F1419" s="233">
        <v>9077.3</v>
      </c>
    </row>
    <row r="1420" spans="1:6" ht="22.5" customHeight="1">
      <c r="A1420" s="235" t="s">
        <v>2642</v>
      </c>
      <c r="B1420" s="234" t="s">
        <v>2641</v>
      </c>
      <c r="C1420" s="233">
        <v>9238.9</v>
      </c>
      <c r="D1420" s="233">
        <v>594.6</v>
      </c>
      <c r="E1420" s="233">
        <v>1448.8</v>
      </c>
      <c r="F1420" s="233">
        <v>0</v>
      </c>
    </row>
    <row r="1421" spans="1:6" ht="22.5" customHeight="1">
      <c r="A1421" s="235" t="s">
        <v>2640</v>
      </c>
      <c r="B1421" s="234" t="s">
        <v>2639</v>
      </c>
      <c r="C1421" s="233">
        <v>4063.9</v>
      </c>
      <c r="D1421" s="233">
        <v>281</v>
      </c>
      <c r="E1421" s="233">
        <v>341.2</v>
      </c>
      <c r="F1421" s="233">
        <v>0</v>
      </c>
    </row>
    <row r="1422" spans="1:6" ht="22.5" customHeight="1">
      <c r="A1422" s="235" t="s">
        <v>2638</v>
      </c>
      <c r="B1422" s="234" t="s">
        <v>2637</v>
      </c>
      <c r="C1422" s="233">
        <v>11512.2</v>
      </c>
      <c r="D1422" s="233">
        <v>1032.5</v>
      </c>
      <c r="E1422" s="233">
        <v>0</v>
      </c>
      <c r="F1422" s="233">
        <v>830.2</v>
      </c>
    </row>
    <row r="1423" spans="1:6" ht="22.5" customHeight="1">
      <c r="A1423" s="235" t="s">
        <v>2636</v>
      </c>
      <c r="B1423" s="234" t="s">
        <v>2635</v>
      </c>
      <c r="C1423" s="233">
        <v>7890.2</v>
      </c>
      <c r="D1423" s="233">
        <v>767</v>
      </c>
      <c r="E1423" s="233">
        <v>0</v>
      </c>
      <c r="F1423" s="233">
        <v>0</v>
      </c>
    </row>
    <row r="1424" spans="1:6" ht="22.5" customHeight="1">
      <c r="A1424" s="235" t="s">
        <v>2634</v>
      </c>
      <c r="B1424" s="234" t="s">
        <v>2633</v>
      </c>
      <c r="C1424" s="233">
        <v>37052.9</v>
      </c>
      <c r="D1424" s="233">
        <v>3114.3</v>
      </c>
      <c r="E1424" s="233">
        <v>0</v>
      </c>
      <c r="F1424" s="233">
        <v>6433.9</v>
      </c>
    </row>
    <row r="1425" spans="1:6" ht="22.5" customHeight="1">
      <c r="A1425" s="235" t="s">
        <v>2632</v>
      </c>
      <c r="B1425" s="234" t="s">
        <v>2631</v>
      </c>
      <c r="C1425" s="233">
        <v>47168.3</v>
      </c>
      <c r="D1425" s="233">
        <v>3597.3</v>
      </c>
      <c r="E1425" s="233">
        <v>8481.2</v>
      </c>
      <c r="F1425" s="233">
        <v>0</v>
      </c>
    </row>
    <row r="1426" spans="1:6" ht="22.5" customHeight="1">
      <c r="A1426" s="235" t="s">
        <v>2630</v>
      </c>
      <c r="B1426" s="234" t="s">
        <v>2629</v>
      </c>
      <c r="C1426" s="233">
        <v>12883.4</v>
      </c>
      <c r="D1426" s="233">
        <v>1384.3</v>
      </c>
      <c r="E1426" s="233">
        <v>5705.7</v>
      </c>
      <c r="F1426" s="233">
        <v>0</v>
      </c>
    </row>
    <row r="1427" spans="1:6" ht="22.5" customHeight="1">
      <c r="A1427" s="235" t="s">
        <v>2628</v>
      </c>
      <c r="B1427" s="234" t="s">
        <v>2627</v>
      </c>
      <c r="C1427" s="233">
        <v>47791.1</v>
      </c>
      <c r="D1427" s="233">
        <v>4215</v>
      </c>
      <c r="E1427" s="233">
        <v>9034.1</v>
      </c>
      <c r="F1427" s="233">
        <v>0</v>
      </c>
    </row>
    <row r="1428" spans="1:6" ht="22.5" customHeight="1">
      <c r="A1428" s="235" t="s">
        <v>2626</v>
      </c>
      <c r="B1428" s="234" t="s">
        <v>2625</v>
      </c>
      <c r="C1428" s="233">
        <v>10178.6</v>
      </c>
      <c r="D1428" s="233">
        <v>1012.5</v>
      </c>
      <c r="E1428" s="233">
        <v>0</v>
      </c>
      <c r="F1428" s="233">
        <v>7704.4</v>
      </c>
    </row>
    <row r="1429" spans="1:6" ht="22.5" customHeight="1">
      <c r="A1429" s="235" t="s">
        <v>2624</v>
      </c>
      <c r="B1429" s="234" t="s">
        <v>2623</v>
      </c>
      <c r="C1429" s="233">
        <v>30824.1</v>
      </c>
      <c r="D1429" s="233">
        <v>2899.9</v>
      </c>
      <c r="E1429" s="233">
        <v>7629.4</v>
      </c>
      <c r="F1429" s="233">
        <v>0</v>
      </c>
    </row>
    <row r="1430" spans="1:6" ht="22.5" customHeight="1">
      <c r="A1430" s="235" t="s">
        <v>2622</v>
      </c>
      <c r="B1430" s="234" t="s">
        <v>2621</v>
      </c>
      <c r="C1430" s="233">
        <v>9429.4</v>
      </c>
      <c r="D1430" s="233">
        <v>1202.8</v>
      </c>
      <c r="E1430" s="233">
        <v>4093.5</v>
      </c>
      <c r="F1430" s="233">
        <v>0</v>
      </c>
    </row>
    <row r="1431" spans="1:6" ht="31.5">
      <c r="A1431" s="235" t="s">
        <v>2620</v>
      </c>
      <c r="B1431" s="234" t="s">
        <v>2619</v>
      </c>
      <c r="C1431" s="233">
        <v>24523.6</v>
      </c>
      <c r="D1431" s="233">
        <v>2172</v>
      </c>
      <c r="E1431" s="233">
        <v>1743.3</v>
      </c>
      <c r="F1431" s="233">
        <v>0</v>
      </c>
    </row>
    <row r="1432" spans="1:6" ht="22.5" customHeight="1">
      <c r="A1432" s="235" t="s">
        <v>2618</v>
      </c>
      <c r="B1432" s="234" t="s">
        <v>2617</v>
      </c>
      <c r="C1432" s="233">
        <v>11554.2</v>
      </c>
      <c r="D1432" s="233">
        <v>1037.3</v>
      </c>
      <c r="E1432" s="233">
        <v>5649.7</v>
      </c>
      <c r="F1432" s="233">
        <v>0</v>
      </c>
    </row>
    <row r="1433" spans="1:6" ht="22.5" customHeight="1">
      <c r="A1433" s="235" t="s">
        <v>2616</v>
      </c>
      <c r="B1433" s="234" t="s">
        <v>2615</v>
      </c>
      <c r="C1433" s="233">
        <v>10845</v>
      </c>
      <c r="D1433" s="233">
        <v>790.9</v>
      </c>
      <c r="E1433" s="233">
        <v>0</v>
      </c>
      <c r="F1433" s="233">
        <v>0</v>
      </c>
    </row>
    <row r="1434" spans="1:6" ht="22.5" customHeight="1">
      <c r="A1434" s="235" t="s">
        <v>2614</v>
      </c>
      <c r="B1434" s="234" t="s">
        <v>2613</v>
      </c>
      <c r="C1434" s="233">
        <v>46980.3</v>
      </c>
      <c r="D1434" s="233">
        <v>4492.3</v>
      </c>
      <c r="E1434" s="233">
        <v>10182.3</v>
      </c>
      <c r="F1434" s="233">
        <v>0</v>
      </c>
    </row>
    <row r="1435" spans="1:6" ht="22.5" customHeight="1">
      <c r="A1435" s="235" t="s">
        <v>2612</v>
      </c>
      <c r="B1435" s="234" t="s">
        <v>2611</v>
      </c>
      <c r="C1435" s="233">
        <v>35843.7</v>
      </c>
      <c r="D1435" s="233">
        <v>2762.8</v>
      </c>
      <c r="E1435" s="233">
        <v>0</v>
      </c>
      <c r="F1435" s="233">
        <v>0</v>
      </c>
    </row>
    <row r="1436" spans="1:6" ht="22.5" customHeight="1">
      <c r="A1436" s="235" t="s">
        <v>2610</v>
      </c>
      <c r="B1436" s="234" t="s">
        <v>2609</v>
      </c>
      <c r="C1436" s="233">
        <v>9755.7</v>
      </c>
      <c r="D1436" s="233">
        <v>782.6</v>
      </c>
      <c r="E1436" s="233">
        <v>0</v>
      </c>
      <c r="F1436" s="233">
        <v>0</v>
      </c>
    </row>
    <row r="1437" spans="1:6" ht="22.5" customHeight="1">
      <c r="A1437" s="235" t="s">
        <v>2608</v>
      </c>
      <c r="B1437" s="234" t="s">
        <v>2607</v>
      </c>
      <c r="C1437" s="233">
        <v>12621.4</v>
      </c>
      <c r="D1437" s="233">
        <v>963</v>
      </c>
      <c r="E1437" s="233">
        <v>0</v>
      </c>
      <c r="F1437" s="233">
        <v>1699.4</v>
      </c>
    </row>
    <row r="1438" spans="1:6" ht="22.5" customHeight="1">
      <c r="A1438" s="235" t="s">
        <v>2606</v>
      </c>
      <c r="B1438" s="234" t="s">
        <v>2605</v>
      </c>
      <c r="C1438" s="233">
        <v>57295</v>
      </c>
      <c r="D1438" s="233">
        <v>4777.6</v>
      </c>
      <c r="E1438" s="233">
        <v>0</v>
      </c>
      <c r="F1438" s="233">
        <v>5678.3</v>
      </c>
    </row>
    <row r="1439" spans="1:6" ht="22.5" customHeight="1">
      <c r="A1439" s="235" t="s">
        <v>2604</v>
      </c>
      <c r="B1439" s="234" t="s">
        <v>2603</v>
      </c>
      <c r="C1439" s="233">
        <v>5872.3</v>
      </c>
      <c r="D1439" s="233">
        <v>531</v>
      </c>
      <c r="E1439" s="233">
        <v>434.9</v>
      </c>
      <c r="F1439" s="233">
        <v>0</v>
      </c>
    </row>
    <row r="1440" spans="1:6" ht="22.5" customHeight="1">
      <c r="A1440" s="235" t="s">
        <v>2602</v>
      </c>
      <c r="B1440" s="234" t="s">
        <v>2601</v>
      </c>
      <c r="C1440" s="233">
        <v>7102.9</v>
      </c>
      <c r="D1440" s="233">
        <v>461.7</v>
      </c>
      <c r="E1440" s="233">
        <v>1975.3</v>
      </c>
      <c r="F1440" s="233">
        <v>0</v>
      </c>
    </row>
    <row r="1441" spans="1:6" ht="22.5" customHeight="1">
      <c r="A1441" s="235" t="s">
        <v>2600</v>
      </c>
      <c r="B1441" s="234" t="s">
        <v>2599</v>
      </c>
      <c r="C1441" s="233">
        <v>43168.7</v>
      </c>
      <c r="D1441" s="233">
        <v>4200.6</v>
      </c>
      <c r="E1441" s="233">
        <v>0</v>
      </c>
      <c r="F1441" s="233">
        <v>0</v>
      </c>
    </row>
    <row r="1442" spans="1:6" ht="22.5" customHeight="1">
      <c r="A1442" s="235" t="s">
        <v>2598</v>
      </c>
      <c r="B1442" s="234" t="s">
        <v>2597</v>
      </c>
      <c r="C1442" s="233">
        <v>32445</v>
      </c>
      <c r="D1442" s="233">
        <v>2921.6</v>
      </c>
      <c r="E1442" s="233">
        <v>4990.3</v>
      </c>
      <c r="F1442" s="233">
        <v>0</v>
      </c>
    </row>
    <row r="1443" spans="1:6" ht="22.5" customHeight="1">
      <c r="A1443" s="235" t="s">
        <v>2596</v>
      </c>
      <c r="B1443" s="234" t="s">
        <v>2595</v>
      </c>
      <c r="C1443" s="233">
        <v>8208.7</v>
      </c>
      <c r="D1443" s="233">
        <v>879.6</v>
      </c>
      <c r="E1443" s="233">
        <v>220.4</v>
      </c>
      <c r="F1443" s="233">
        <v>0</v>
      </c>
    </row>
    <row r="1444" spans="1:6" ht="22.5" customHeight="1">
      <c r="A1444" s="235" t="s">
        <v>2594</v>
      </c>
      <c r="B1444" s="234" t="s">
        <v>2593</v>
      </c>
      <c r="C1444" s="233">
        <v>9213.6</v>
      </c>
      <c r="D1444" s="233">
        <v>795.1</v>
      </c>
      <c r="E1444" s="233">
        <v>896.5</v>
      </c>
      <c r="F1444" s="233">
        <v>0</v>
      </c>
    </row>
    <row r="1445" spans="1:6" ht="22.5" customHeight="1">
      <c r="A1445" s="235" t="s">
        <v>2592</v>
      </c>
      <c r="B1445" s="234" t="s">
        <v>2591</v>
      </c>
      <c r="C1445" s="233">
        <v>32845.8</v>
      </c>
      <c r="D1445" s="233">
        <v>2641.2</v>
      </c>
      <c r="E1445" s="233">
        <v>3885.1</v>
      </c>
      <c r="F1445" s="233">
        <v>0</v>
      </c>
    </row>
    <row r="1446" spans="1:6" ht="22.5" customHeight="1">
      <c r="A1446" s="235" t="s">
        <v>2590</v>
      </c>
      <c r="B1446" s="234" t="s">
        <v>2589</v>
      </c>
      <c r="C1446" s="233">
        <v>17082.8</v>
      </c>
      <c r="D1446" s="233">
        <v>1956.6</v>
      </c>
      <c r="E1446" s="233">
        <v>4087.6</v>
      </c>
      <c r="F1446" s="233">
        <v>0</v>
      </c>
    </row>
    <row r="1447" spans="1:6" ht="22.5" customHeight="1">
      <c r="A1447" s="235" t="s">
        <v>2588</v>
      </c>
      <c r="B1447" s="234" t="s">
        <v>2587</v>
      </c>
      <c r="C1447" s="233">
        <v>21112.4</v>
      </c>
      <c r="D1447" s="233">
        <v>1916.1</v>
      </c>
      <c r="E1447" s="233">
        <v>0</v>
      </c>
      <c r="F1447" s="233">
        <v>3431.3</v>
      </c>
    </row>
    <row r="1448" spans="1:6" ht="22.5" customHeight="1">
      <c r="A1448" s="235" t="s">
        <v>2586</v>
      </c>
      <c r="B1448" s="234" t="s">
        <v>2585</v>
      </c>
      <c r="C1448" s="233">
        <v>13932.7</v>
      </c>
      <c r="D1448" s="233">
        <v>1387.8</v>
      </c>
      <c r="E1448" s="233">
        <v>0</v>
      </c>
      <c r="F1448" s="233">
        <v>0</v>
      </c>
    </row>
    <row r="1449" spans="1:6" ht="22.5" customHeight="1">
      <c r="A1449" s="235" t="s">
        <v>2584</v>
      </c>
      <c r="B1449" s="234" t="s">
        <v>2583</v>
      </c>
      <c r="C1449" s="233">
        <v>11264.7</v>
      </c>
      <c r="D1449" s="233">
        <v>874.6</v>
      </c>
      <c r="E1449" s="233">
        <v>2375.9</v>
      </c>
      <c r="F1449" s="233">
        <v>0</v>
      </c>
    </row>
    <row r="1450" spans="1:6" ht="22.5" customHeight="1">
      <c r="A1450" s="235" t="s">
        <v>2582</v>
      </c>
      <c r="B1450" s="234" t="s">
        <v>2581</v>
      </c>
      <c r="C1450" s="233">
        <v>4403.8</v>
      </c>
      <c r="D1450" s="233">
        <v>524.3</v>
      </c>
      <c r="E1450" s="233">
        <v>0</v>
      </c>
      <c r="F1450" s="233">
        <v>0</v>
      </c>
    </row>
    <row r="1451" spans="1:6" ht="22.5" customHeight="1">
      <c r="A1451" s="235" t="s">
        <v>2580</v>
      </c>
      <c r="B1451" s="234" t="s">
        <v>2579</v>
      </c>
      <c r="C1451" s="233">
        <v>10522.5</v>
      </c>
      <c r="D1451" s="233">
        <v>857.6</v>
      </c>
      <c r="E1451" s="233">
        <v>3322</v>
      </c>
      <c r="F1451" s="233">
        <v>0</v>
      </c>
    </row>
    <row r="1452" spans="1:6" ht="22.5" customHeight="1">
      <c r="A1452" s="235" t="s">
        <v>2578</v>
      </c>
      <c r="B1452" s="234" t="s">
        <v>2577</v>
      </c>
      <c r="C1452" s="233">
        <v>16391.1</v>
      </c>
      <c r="D1452" s="233">
        <v>1596.7</v>
      </c>
      <c r="E1452" s="233">
        <v>0</v>
      </c>
      <c r="F1452" s="233">
        <v>12183.8</v>
      </c>
    </row>
    <row r="1453" spans="1:6" ht="22.5" customHeight="1">
      <c r="A1453" s="235" t="s">
        <v>2576</v>
      </c>
      <c r="B1453" s="234" t="s">
        <v>2575</v>
      </c>
      <c r="C1453" s="233">
        <v>37862.1</v>
      </c>
      <c r="D1453" s="233">
        <v>3515.6</v>
      </c>
      <c r="E1453" s="233">
        <v>9850.6</v>
      </c>
      <c r="F1453" s="233">
        <v>0</v>
      </c>
    </row>
    <row r="1454" spans="1:6" ht="22.5" customHeight="1">
      <c r="A1454" s="235" t="s">
        <v>2574</v>
      </c>
      <c r="B1454" s="234" t="s">
        <v>2573</v>
      </c>
      <c r="C1454" s="233">
        <v>6228</v>
      </c>
      <c r="D1454" s="233">
        <v>690.3</v>
      </c>
      <c r="E1454" s="233">
        <v>0</v>
      </c>
      <c r="F1454" s="233">
        <v>0</v>
      </c>
    </row>
    <row r="1455" spans="1:6" ht="22.5" customHeight="1">
      <c r="A1455" s="235">
        <v>25538000000</v>
      </c>
      <c r="B1455" s="234" t="s">
        <v>2572</v>
      </c>
      <c r="C1455" s="233">
        <v>91788.6</v>
      </c>
      <c r="D1455" s="233">
        <v>13838.7</v>
      </c>
      <c r="E1455" s="233">
        <v>16994.4</v>
      </c>
      <c r="F1455" s="233">
        <v>0</v>
      </c>
    </row>
    <row r="1456" spans="1:6" ht="22.5" customHeight="1">
      <c r="A1456" s="235">
        <v>25539000000</v>
      </c>
      <c r="B1456" s="234" t="s">
        <v>2571</v>
      </c>
      <c r="C1456" s="233">
        <v>15922.5</v>
      </c>
      <c r="D1456" s="233">
        <v>2688.2</v>
      </c>
      <c r="E1456" s="233">
        <v>455.1</v>
      </c>
      <c r="F1456" s="233">
        <v>0</v>
      </c>
    </row>
    <row r="1457" spans="1:6" ht="22.5" customHeight="1">
      <c r="A1457" s="235">
        <v>25540000000</v>
      </c>
      <c r="B1457" s="234" t="s">
        <v>2570</v>
      </c>
      <c r="C1457" s="233">
        <v>22226.1</v>
      </c>
      <c r="D1457" s="233">
        <v>2720.7</v>
      </c>
      <c r="E1457" s="233">
        <v>4138</v>
      </c>
      <c r="F1457" s="233">
        <v>0</v>
      </c>
    </row>
    <row r="1458" spans="1:6" ht="22.5" customHeight="1">
      <c r="A1458" s="235">
        <v>25541000000</v>
      </c>
      <c r="B1458" s="234" t="s">
        <v>2569</v>
      </c>
      <c r="C1458" s="233">
        <v>18102.4</v>
      </c>
      <c r="D1458" s="233">
        <v>1109</v>
      </c>
      <c r="E1458" s="233">
        <v>1583.1</v>
      </c>
      <c r="F1458" s="233">
        <v>0</v>
      </c>
    </row>
    <row r="1459" spans="1:6" ht="22.5" customHeight="1">
      <c r="A1459" s="235">
        <v>25542000000</v>
      </c>
      <c r="B1459" s="234" t="s">
        <v>2568</v>
      </c>
      <c r="C1459" s="233">
        <v>15413.3</v>
      </c>
      <c r="D1459" s="233">
        <v>903.4</v>
      </c>
      <c r="E1459" s="233">
        <v>5040.4</v>
      </c>
      <c r="F1459" s="233">
        <v>0</v>
      </c>
    </row>
    <row r="1460" spans="1:6" ht="22.5" customHeight="1">
      <c r="A1460" s="235">
        <v>25543000000</v>
      </c>
      <c r="B1460" s="234" t="s">
        <v>2567</v>
      </c>
      <c r="C1460" s="233">
        <v>6200.8</v>
      </c>
      <c r="D1460" s="233">
        <v>355.4</v>
      </c>
      <c r="E1460" s="233">
        <v>0</v>
      </c>
      <c r="F1460" s="233">
        <v>1415.8</v>
      </c>
    </row>
    <row r="1461" spans="1:6" ht="22.5" customHeight="1">
      <c r="A1461" s="235">
        <v>25544000000</v>
      </c>
      <c r="B1461" s="234" t="s">
        <v>2566</v>
      </c>
      <c r="C1461" s="233">
        <v>8391.8</v>
      </c>
      <c r="D1461" s="233">
        <v>590</v>
      </c>
      <c r="E1461" s="233">
        <v>0</v>
      </c>
      <c r="F1461" s="233">
        <v>0</v>
      </c>
    </row>
    <row r="1462" spans="1:6" ht="22.5" customHeight="1">
      <c r="A1462" s="235" t="s">
        <v>2451</v>
      </c>
      <c r="B1462" s="234" t="s">
        <v>2450</v>
      </c>
      <c r="C1462" s="233">
        <v>3967132.2</v>
      </c>
      <c r="D1462" s="233">
        <v>1126038.5999999999</v>
      </c>
      <c r="E1462" s="233">
        <v>0</v>
      </c>
      <c r="F1462" s="233">
        <v>0</v>
      </c>
    </row>
    <row r="1463" spans="1:6" s="229" customFormat="1" ht="24.75" customHeight="1">
      <c r="A1463" s="232"/>
      <c r="B1463" s="231" t="s">
        <v>2565</v>
      </c>
      <c r="C1463" s="230">
        <v>77533320.8</v>
      </c>
      <c r="D1463" s="230">
        <v>14582774.000000017</v>
      </c>
      <c r="E1463" s="230">
        <v>13282363.099999994</v>
      </c>
      <c r="F1463" s="230">
        <v>8763448.900000004</v>
      </c>
    </row>
    <row r="1464" spans="3:6" ht="15">
      <c r="C1464" s="228"/>
      <c r="D1464" s="228"/>
      <c r="E1464" s="228"/>
      <c r="F1464" s="228"/>
    </row>
    <row r="1465" spans="3:6" ht="15">
      <c r="C1465" s="228"/>
      <c r="D1465" s="228"/>
      <c r="E1465" s="228"/>
      <c r="F1465" s="228"/>
    </row>
  </sheetData>
  <sheetProtection/>
  <mergeCells count="8">
    <mergeCell ref="C1:F1"/>
    <mergeCell ref="C2:F2"/>
    <mergeCell ref="C3:F3"/>
    <mergeCell ref="B5:F5"/>
    <mergeCell ref="A7:A9"/>
    <mergeCell ref="B7:B9"/>
    <mergeCell ref="C7:F7"/>
    <mergeCell ref="C8:E8"/>
  </mergeCells>
  <conditionalFormatting sqref="C1465:F1465 E1463:F1464 E1466:F65373">
    <cfRule type="cellIs" priority="20" dxfId="20" operator="lessThan" stopIfTrue="1">
      <formula>0</formula>
    </cfRule>
  </conditionalFormatting>
  <conditionalFormatting sqref="C870:F919 C936:F974 C993:F1031 C1050:F1099 C1131:F1151 C1169:F1200 C1222:F1269 C1295:F1351 C1363:F1396 C1419:F65536 C9:F840 C4:F6 C1:C3">
    <cfRule type="cellIs" priority="19" dxfId="21" operator="equal">
      <formula>0</formula>
    </cfRule>
  </conditionalFormatting>
  <conditionalFormatting sqref="C1464:D1465">
    <cfRule type="cellIs" priority="18" dxfId="20" operator="lessThan" stopIfTrue="1">
      <formula>0</formula>
    </cfRule>
  </conditionalFormatting>
  <conditionalFormatting sqref="C1032:F1032">
    <cfRule type="cellIs" priority="13" dxfId="21" operator="equal">
      <formula>0</formula>
    </cfRule>
  </conditionalFormatting>
  <conditionalFormatting sqref="C1033:F1049">
    <cfRule type="cellIs" priority="12" dxfId="21" operator="equal">
      <formula>0</formula>
    </cfRule>
  </conditionalFormatting>
  <conditionalFormatting sqref="C841:F844">
    <cfRule type="cellIs" priority="17" dxfId="21" operator="equal">
      <formula>0</formula>
    </cfRule>
  </conditionalFormatting>
  <conditionalFormatting sqref="C845:F869">
    <cfRule type="cellIs" priority="16" dxfId="21" operator="equal">
      <formula>0</formula>
    </cfRule>
  </conditionalFormatting>
  <conditionalFormatting sqref="C920:F935">
    <cfRule type="cellIs" priority="15" dxfId="21" operator="equal">
      <formula>0</formula>
    </cfRule>
  </conditionalFormatting>
  <conditionalFormatting sqref="C975:F992">
    <cfRule type="cellIs" priority="14" dxfId="21" operator="equal">
      <formula>0</formula>
    </cfRule>
  </conditionalFormatting>
  <conditionalFormatting sqref="C1100:F1104">
    <cfRule type="cellIs" priority="11" dxfId="21" operator="equal">
      <formula>0</formula>
    </cfRule>
  </conditionalFormatting>
  <conditionalFormatting sqref="C1105:F1130">
    <cfRule type="cellIs" priority="10" dxfId="21" operator="equal">
      <formula>0</formula>
    </cfRule>
  </conditionalFormatting>
  <conditionalFormatting sqref="C1152:F1168">
    <cfRule type="cellIs" priority="9" dxfId="21" operator="equal">
      <formula>0</formula>
    </cfRule>
  </conditionalFormatting>
  <conditionalFormatting sqref="C1201:F1204">
    <cfRule type="cellIs" priority="8" dxfId="21" operator="equal">
      <formula>0</formula>
    </cfRule>
  </conditionalFormatting>
  <conditionalFormatting sqref="C1205:F1221">
    <cfRule type="cellIs" priority="7" dxfId="21" operator="equal">
      <formula>0</formula>
    </cfRule>
  </conditionalFormatting>
  <conditionalFormatting sqref="C1270:F1274">
    <cfRule type="cellIs" priority="6" dxfId="21" operator="equal">
      <formula>0</formula>
    </cfRule>
  </conditionalFormatting>
  <conditionalFormatting sqref="C1275:F1294">
    <cfRule type="cellIs" priority="5" dxfId="21" operator="equal">
      <formula>0</formula>
    </cfRule>
  </conditionalFormatting>
  <conditionalFormatting sqref="C1352:F1362">
    <cfRule type="cellIs" priority="4" dxfId="21" operator="equal">
      <formula>0</formula>
    </cfRule>
  </conditionalFormatting>
  <conditionalFormatting sqref="C1397:F1398">
    <cfRule type="cellIs" priority="3" dxfId="21" operator="equal">
      <formula>0</formula>
    </cfRule>
  </conditionalFormatting>
  <conditionalFormatting sqref="C1399:F1418">
    <cfRule type="cellIs" priority="2" dxfId="21" operator="equal">
      <formula>0</formula>
    </cfRule>
  </conditionalFormatting>
  <conditionalFormatting sqref="C7:F8">
    <cfRule type="cellIs" priority="1" dxfId="21" operator="equal">
      <formula>0</formula>
    </cfRule>
  </conditionalFormatting>
  <printOptions/>
  <pageMargins left="0.3937007874015748" right="0.1968503937007874" top="0.7874015748031497" bottom="0.7874015748031497" header="0.1968503937007874" footer="0.3937007874015748"/>
  <pageSetup horizontalDpi="600" verticalDpi="600" orientation="portrait" paperSize="9" scale="69" r:id="rId1"/>
  <headerFooter alignWithMargins="0">
    <oddFooter>&amp;R&amp;"Times New Roman,звичайний"&amp;P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53"/>
  <sheetViews>
    <sheetView showZeros="0" zoomScale="75" zoomScaleNormal="75" zoomScaleSheetLayoutView="75" zoomScalePageLayoutView="0" workbookViewId="0" topLeftCell="A1">
      <selection activeCell="A1" sqref="A1:G1"/>
    </sheetView>
  </sheetViews>
  <sheetFormatPr defaultColWidth="9.33203125" defaultRowHeight="12.75"/>
  <cols>
    <col min="1" max="1" width="23.83203125" style="339" customWidth="1"/>
    <col min="2" max="2" width="61.66015625" style="292" customWidth="1"/>
    <col min="3" max="3" width="23.83203125" style="292" customWidth="1"/>
    <col min="4" max="4" width="27.5" style="292" customWidth="1"/>
    <col min="5" max="5" width="25.33203125" style="292" customWidth="1"/>
    <col min="6" max="6" width="29.5" style="292" customWidth="1"/>
    <col min="7" max="7" width="51.5" style="292" customWidth="1"/>
    <col min="8" max="8" width="62.33203125" style="292" customWidth="1"/>
    <col min="9" max="9" width="74.5" style="292" customWidth="1"/>
    <col min="10" max="10" width="52.5" style="292" customWidth="1"/>
    <col min="11" max="11" width="46" style="302" customWidth="1"/>
    <col min="12" max="12" width="21.5" style="302" customWidth="1"/>
    <col min="13" max="13" width="20.16015625" style="302" customWidth="1"/>
    <col min="14" max="14" width="22.66015625" style="302" customWidth="1"/>
    <col min="15" max="15" width="23" style="302" customWidth="1"/>
    <col min="16" max="16" width="23.66015625" style="302" customWidth="1"/>
    <col min="17" max="17" width="25" style="292" customWidth="1"/>
    <col min="18" max="18" width="18.66015625" style="292" customWidth="1"/>
    <col min="19" max="19" width="20.66015625" style="292" customWidth="1"/>
    <col min="20" max="20" width="27.66015625" style="292" customWidth="1"/>
    <col min="21" max="21" width="28.33203125" style="302" customWidth="1"/>
    <col min="22" max="22" width="23.66015625" style="302" customWidth="1"/>
    <col min="23" max="24" width="26.83203125" style="292" customWidth="1"/>
    <col min="25" max="25" width="23.16015625" style="292" customWidth="1"/>
    <col min="26" max="28" width="23.66015625" style="292" customWidth="1"/>
    <col min="29" max="30" width="22.16015625" style="292" customWidth="1"/>
    <col min="31" max="31" width="21.33203125" style="292" customWidth="1"/>
    <col min="32" max="32" width="20.33203125" style="292" customWidth="1"/>
    <col min="33" max="34" width="24.66015625" style="292" customWidth="1"/>
    <col min="35" max="35" width="26.5" style="292" customWidth="1"/>
    <col min="36" max="36" width="24.66015625" style="292" customWidth="1"/>
    <col min="37" max="37" width="26" style="292" customWidth="1"/>
    <col min="38" max="38" width="24.66015625" style="292" customWidth="1"/>
    <col min="39" max="40" width="25.33203125" style="292" customWidth="1"/>
    <col min="41" max="41" width="35.83203125" style="292" customWidth="1"/>
    <col min="42" max="42" width="43.66015625" style="292" customWidth="1"/>
    <col min="43" max="16384" width="9.33203125" style="292" customWidth="1"/>
  </cols>
  <sheetData>
    <row r="1" spans="1:7" ht="18.75">
      <c r="A1" s="459" t="s">
        <v>5353</v>
      </c>
      <c r="B1" s="459"/>
      <c r="C1" s="459"/>
      <c r="D1" s="459"/>
      <c r="E1" s="459"/>
      <c r="F1" s="459"/>
      <c r="G1" s="459"/>
    </row>
    <row r="3" spans="1:40" ht="18.75">
      <c r="A3" s="286"/>
      <c r="B3" s="287"/>
      <c r="C3" s="287"/>
      <c r="D3" s="287"/>
      <c r="E3" s="288"/>
      <c r="F3" s="471" t="s">
        <v>2564</v>
      </c>
      <c r="G3" s="471"/>
      <c r="H3" s="289"/>
      <c r="I3" s="289"/>
      <c r="J3" s="289"/>
      <c r="K3" s="289"/>
      <c r="L3" s="288"/>
      <c r="M3" s="288"/>
      <c r="N3" s="288"/>
      <c r="O3" s="288"/>
      <c r="P3" s="288"/>
      <c r="Q3" s="288"/>
      <c r="R3" s="290"/>
      <c r="S3" s="290"/>
      <c r="T3" s="290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88"/>
      <c r="AJ3" s="288"/>
      <c r="AK3" s="288"/>
      <c r="AL3" s="288"/>
      <c r="AM3" s="288"/>
      <c r="AN3" s="288"/>
    </row>
    <row r="4" spans="1:40" ht="18.75">
      <c r="A4" s="286"/>
      <c r="B4" s="287"/>
      <c r="C4" s="287"/>
      <c r="D4" s="287"/>
      <c r="E4" s="288"/>
      <c r="F4" s="471" t="s">
        <v>2563</v>
      </c>
      <c r="G4" s="471"/>
      <c r="H4" s="289"/>
      <c r="I4" s="289"/>
      <c r="J4" s="289"/>
      <c r="K4" s="289"/>
      <c r="L4" s="288"/>
      <c r="M4" s="288"/>
      <c r="N4" s="288"/>
      <c r="O4" s="288"/>
      <c r="P4" s="288"/>
      <c r="Q4" s="288"/>
      <c r="R4" s="290"/>
      <c r="S4" s="290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88"/>
      <c r="AJ4" s="288"/>
      <c r="AK4" s="288"/>
      <c r="AL4" s="288"/>
      <c r="AM4" s="288"/>
      <c r="AN4" s="288"/>
    </row>
    <row r="5" spans="1:40" ht="21.75" customHeight="1">
      <c r="A5" s="286"/>
      <c r="B5" s="287"/>
      <c r="C5" s="287"/>
      <c r="D5" s="287"/>
      <c r="E5" s="288"/>
      <c r="F5" s="472" t="s">
        <v>2562</v>
      </c>
      <c r="G5" s="472"/>
      <c r="H5" s="293"/>
      <c r="I5" s="293"/>
      <c r="J5" s="293"/>
      <c r="K5" s="293"/>
      <c r="L5" s="288"/>
      <c r="M5" s="288"/>
      <c r="N5" s="288"/>
      <c r="O5" s="288"/>
      <c r="P5" s="288"/>
      <c r="Q5" s="288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88"/>
      <c r="AJ5" s="288"/>
      <c r="AK5" s="288"/>
      <c r="AL5" s="288"/>
      <c r="AM5" s="288"/>
      <c r="AN5" s="288"/>
    </row>
    <row r="6" spans="1:40" ht="18.75">
      <c r="A6" s="286"/>
      <c r="B6" s="287"/>
      <c r="C6" s="287"/>
      <c r="D6" s="287"/>
      <c r="E6" s="295"/>
      <c r="F6" s="295"/>
      <c r="G6" s="295"/>
      <c r="H6" s="295"/>
      <c r="I6" s="295"/>
      <c r="J6" s="295"/>
      <c r="K6" s="295"/>
      <c r="L6" s="290"/>
      <c r="M6" s="290"/>
      <c r="N6" s="290"/>
      <c r="O6" s="290"/>
      <c r="P6" s="290"/>
      <c r="Q6" s="290"/>
      <c r="R6" s="290"/>
      <c r="S6" s="290"/>
      <c r="T6" s="290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</row>
    <row r="7" spans="1:40" ht="72.75" customHeight="1">
      <c r="A7" s="296"/>
      <c r="B7" s="297"/>
      <c r="C7" s="473" t="s">
        <v>2561</v>
      </c>
      <c r="D7" s="473"/>
      <c r="E7" s="473"/>
      <c r="F7" s="473"/>
      <c r="G7" s="473"/>
      <c r="H7" s="294"/>
      <c r="I7" s="294"/>
      <c r="J7" s="294"/>
      <c r="K7" s="298"/>
      <c r="L7" s="298"/>
      <c r="M7" s="298"/>
      <c r="N7" s="298"/>
      <c r="O7" s="298"/>
      <c r="P7" s="298"/>
      <c r="Q7" s="298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88"/>
      <c r="AJ7" s="288"/>
      <c r="AK7" s="288"/>
      <c r="AL7" s="288"/>
      <c r="AM7" s="288"/>
      <c r="AN7" s="288"/>
    </row>
    <row r="8" spans="1:34" ht="24.75" customHeight="1">
      <c r="A8" s="299"/>
      <c r="G8" s="300" t="s">
        <v>254</v>
      </c>
      <c r="H8" s="301"/>
      <c r="U8" s="303"/>
      <c r="V8" s="303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</row>
    <row r="9" spans="1:42" ht="26.25" customHeight="1">
      <c r="A9" s="460" t="s">
        <v>2560</v>
      </c>
      <c r="B9" s="460" t="s">
        <v>2559</v>
      </c>
      <c r="C9" s="461" t="s">
        <v>894</v>
      </c>
      <c r="D9" s="464" t="s">
        <v>2558</v>
      </c>
      <c r="E9" s="465"/>
      <c r="F9" s="466"/>
      <c r="G9" s="306" t="s">
        <v>2557</v>
      </c>
      <c r="H9" s="307"/>
      <c r="I9" s="308"/>
      <c r="J9" s="309"/>
      <c r="K9" s="310"/>
      <c r="L9" s="311"/>
      <c r="M9" s="310"/>
      <c r="N9" s="312"/>
      <c r="O9" s="310"/>
      <c r="P9" s="310"/>
      <c r="Q9" s="310"/>
      <c r="R9" s="310"/>
      <c r="S9" s="310"/>
      <c r="T9" s="310"/>
      <c r="U9" s="313"/>
      <c r="V9" s="309"/>
      <c r="W9" s="310"/>
      <c r="X9" s="310"/>
      <c r="Y9" s="310"/>
      <c r="Z9" s="310"/>
      <c r="AA9" s="310"/>
      <c r="AB9" s="310"/>
      <c r="AC9" s="310"/>
      <c r="AD9" s="308"/>
      <c r="AE9" s="309"/>
      <c r="AF9" s="310"/>
      <c r="AG9" s="310"/>
      <c r="AH9" s="310"/>
      <c r="AI9" s="310"/>
      <c r="AJ9" s="310"/>
      <c r="AK9" s="312"/>
      <c r="AL9" s="310"/>
      <c r="AM9" s="310"/>
      <c r="AN9" s="310"/>
      <c r="AO9" s="307"/>
      <c r="AP9" s="314"/>
    </row>
    <row r="10" spans="1:42" ht="42" customHeight="1">
      <c r="A10" s="460"/>
      <c r="B10" s="460"/>
      <c r="C10" s="462"/>
      <c r="D10" s="464"/>
      <c r="E10" s="467"/>
      <c r="F10" s="466"/>
      <c r="G10" s="306" t="s">
        <v>2556</v>
      </c>
      <c r="H10" s="307"/>
      <c r="I10" s="308"/>
      <c r="J10" s="309"/>
      <c r="K10" s="310"/>
      <c r="L10" s="311"/>
      <c r="M10" s="310"/>
      <c r="N10" s="312"/>
      <c r="O10" s="310"/>
      <c r="P10" s="310"/>
      <c r="Q10" s="310"/>
      <c r="R10" s="310"/>
      <c r="S10" s="310"/>
      <c r="T10" s="310"/>
      <c r="U10" s="313"/>
      <c r="V10" s="309"/>
      <c r="W10" s="310"/>
      <c r="X10" s="310"/>
      <c r="Y10" s="310"/>
      <c r="Z10" s="310"/>
      <c r="AA10" s="310"/>
      <c r="AB10" s="310"/>
      <c r="AC10" s="310"/>
      <c r="AD10" s="308"/>
      <c r="AE10" s="310"/>
      <c r="AF10" s="308"/>
      <c r="AG10" s="468" t="s">
        <v>2555</v>
      </c>
      <c r="AH10" s="469"/>
      <c r="AI10" s="469"/>
      <c r="AJ10" s="469"/>
      <c r="AK10" s="312"/>
      <c r="AL10" s="310"/>
      <c r="AM10" s="310"/>
      <c r="AN10" s="310"/>
      <c r="AO10" s="307"/>
      <c r="AP10" s="314"/>
    </row>
    <row r="11" spans="1:42" ht="409.5" customHeight="1">
      <c r="A11" s="460"/>
      <c r="B11" s="460"/>
      <c r="C11" s="463"/>
      <c r="D11" s="315" t="s">
        <v>2554</v>
      </c>
      <c r="E11" s="316" t="s">
        <v>2553</v>
      </c>
      <c r="F11" s="317" t="s">
        <v>2552</v>
      </c>
      <c r="G11" s="318" t="s">
        <v>2551</v>
      </c>
      <c r="H11" s="305" t="s">
        <v>2550</v>
      </c>
      <c r="I11" s="318" t="s">
        <v>2549</v>
      </c>
      <c r="J11" s="318" t="s">
        <v>2548</v>
      </c>
      <c r="K11" s="318" t="s">
        <v>2547</v>
      </c>
      <c r="L11" s="318" t="s">
        <v>2546</v>
      </c>
      <c r="M11" s="318" t="s">
        <v>2545</v>
      </c>
      <c r="N11" s="318" t="s">
        <v>2544</v>
      </c>
      <c r="O11" s="318" t="s">
        <v>2528</v>
      </c>
      <c r="P11" s="318" t="s">
        <v>2543</v>
      </c>
      <c r="Q11" s="318" t="s">
        <v>2542</v>
      </c>
      <c r="R11" s="318" t="s">
        <v>2541</v>
      </c>
      <c r="S11" s="318" t="s">
        <v>2540</v>
      </c>
      <c r="T11" s="318" t="s">
        <v>2539</v>
      </c>
      <c r="U11" s="318" t="s">
        <v>2538</v>
      </c>
      <c r="V11" s="318" t="s">
        <v>2537</v>
      </c>
      <c r="W11" s="318" t="s">
        <v>2536</v>
      </c>
      <c r="X11" s="318" t="s">
        <v>2535</v>
      </c>
      <c r="Y11" s="318" t="s">
        <v>2534</v>
      </c>
      <c r="Z11" s="299" t="s">
        <v>2533</v>
      </c>
      <c r="AA11" s="417" t="s">
        <v>5350</v>
      </c>
      <c r="AB11" s="417" t="s">
        <v>5351</v>
      </c>
      <c r="AC11" s="318" t="s">
        <v>2532</v>
      </c>
      <c r="AD11" s="318" t="s">
        <v>2523</v>
      </c>
      <c r="AE11" s="318" t="s">
        <v>2531</v>
      </c>
      <c r="AF11" s="318" t="s">
        <v>2530</v>
      </c>
      <c r="AG11" s="318" t="s">
        <v>2529</v>
      </c>
      <c r="AH11" s="318" t="s">
        <v>2528</v>
      </c>
      <c r="AI11" s="318" t="s">
        <v>2527</v>
      </c>
      <c r="AJ11" s="318" t="s">
        <v>2526</v>
      </c>
      <c r="AK11" s="318" t="s">
        <v>2525</v>
      </c>
      <c r="AL11" s="318" t="s">
        <v>2524</v>
      </c>
      <c r="AM11" s="318" t="s">
        <v>2523</v>
      </c>
      <c r="AN11" s="417" t="s">
        <v>5352</v>
      </c>
      <c r="AO11" s="318" t="s">
        <v>2522</v>
      </c>
      <c r="AP11" s="318" t="s">
        <v>2521</v>
      </c>
    </row>
    <row r="12" spans="1:42" ht="28.5" customHeight="1">
      <c r="A12" s="220" t="s">
        <v>2520</v>
      </c>
      <c r="B12" s="219" t="s">
        <v>2519</v>
      </c>
      <c r="C12" s="219"/>
      <c r="D12" s="319">
        <v>335084</v>
      </c>
      <c r="E12" s="319"/>
      <c r="F12" s="319"/>
      <c r="G12" s="319"/>
      <c r="H12" s="320"/>
      <c r="I12" s="319"/>
      <c r="J12" s="319"/>
      <c r="K12" s="319"/>
      <c r="L12" s="319"/>
      <c r="M12" s="319">
        <v>18362.6</v>
      </c>
      <c r="N12" s="319"/>
      <c r="O12" s="319"/>
      <c r="P12" s="319"/>
      <c r="Q12" s="319"/>
      <c r="R12" s="319"/>
      <c r="S12" s="319"/>
      <c r="T12" s="319"/>
      <c r="U12" s="319">
        <v>38246.6</v>
      </c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>
        <v>8300.8</v>
      </c>
      <c r="AJ12" s="319"/>
      <c r="AK12" s="319">
        <v>1262068.1</v>
      </c>
      <c r="AL12" s="319"/>
      <c r="AM12" s="319"/>
      <c r="AN12" s="319"/>
      <c r="AO12" s="319"/>
      <c r="AP12" s="319"/>
    </row>
    <row r="13" spans="1:42" ht="39.75" customHeight="1">
      <c r="A13" s="220" t="s">
        <v>2518</v>
      </c>
      <c r="B13" s="219" t="s">
        <v>2517</v>
      </c>
      <c r="C13" s="219"/>
      <c r="D13" s="319"/>
      <c r="E13" s="319"/>
      <c r="F13" s="319"/>
      <c r="G13" s="319"/>
      <c r="H13" s="320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>
        <v>204583</v>
      </c>
      <c r="AJ13" s="319"/>
      <c r="AK13" s="319"/>
      <c r="AL13" s="319"/>
      <c r="AM13" s="319"/>
      <c r="AN13" s="319"/>
      <c r="AO13" s="319"/>
      <c r="AP13" s="319"/>
    </row>
    <row r="14" spans="1:42" ht="28.5" customHeight="1">
      <c r="A14" s="220" t="s">
        <v>2516</v>
      </c>
      <c r="B14" s="219" t="s">
        <v>2515</v>
      </c>
      <c r="C14" s="219"/>
      <c r="D14" s="319">
        <v>317443.5</v>
      </c>
      <c r="E14" s="319"/>
      <c r="F14" s="319"/>
      <c r="G14" s="319"/>
      <c r="H14" s="320"/>
      <c r="I14" s="319"/>
      <c r="J14" s="319"/>
      <c r="K14" s="319"/>
      <c r="L14" s="319"/>
      <c r="M14" s="319">
        <v>16481.2</v>
      </c>
      <c r="N14" s="319"/>
      <c r="O14" s="319"/>
      <c r="P14" s="319"/>
      <c r="Q14" s="319"/>
      <c r="R14" s="319">
        <v>43815.8</v>
      </c>
      <c r="S14" s="319"/>
      <c r="T14" s="319"/>
      <c r="U14" s="319">
        <v>10468.4</v>
      </c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>
        <v>112006.3</v>
      </c>
      <c r="AJ14" s="319"/>
      <c r="AK14" s="319">
        <v>738406.4</v>
      </c>
      <c r="AL14" s="319"/>
      <c r="AM14" s="319"/>
      <c r="AN14" s="319"/>
      <c r="AO14" s="319"/>
      <c r="AP14" s="319"/>
    </row>
    <row r="15" spans="1:42" ht="28.5" customHeight="1">
      <c r="A15" s="222" t="s">
        <v>2514</v>
      </c>
      <c r="B15" s="219" t="s">
        <v>2513</v>
      </c>
      <c r="C15" s="219"/>
      <c r="D15" s="319">
        <v>497316.1</v>
      </c>
      <c r="E15" s="319"/>
      <c r="F15" s="319"/>
      <c r="G15" s="319"/>
      <c r="H15" s="320"/>
      <c r="I15" s="319"/>
      <c r="J15" s="319"/>
      <c r="K15" s="319"/>
      <c r="L15" s="319"/>
      <c r="M15" s="319">
        <v>34135</v>
      </c>
      <c r="N15" s="319"/>
      <c r="O15" s="319"/>
      <c r="P15" s="319"/>
      <c r="Q15" s="319">
        <v>11538.5</v>
      </c>
      <c r="R15" s="319">
        <v>128451.1</v>
      </c>
      <c r="S15" s="319"/>
      <c r="T15" s="319"/>
      <c r="U15" s="319">
        <v>90437.8</v>
      </c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>
        <v>270794.8</v>
      </c>
      <c r="AJ15" s="319"/>
      <c r="AK15" s="319">
        <v>1037454.7</v>
      </c>
      <c r="AL15" s="319"/>
      <c r="AM15" s="319"/>
      <c r="AN15" s="319"/>
      <c r="AO15" s="319"/>
      <c r="AP15" s="319"/>
    </row>
    <row r="16" spans="1:42" ht="28.5" customHeight="1">
      <c r="A16" s="220" t="s">
        <v>2512</v>
      </c>
      <c r="B16" s="219" t="s">
        <v>2511</v>
      </c>
      <c r="C16" s="219"/>
      <c r="D16" s="319"/>
      <c r="E16" s="319"/>
      <c r="F16" s="319">
        <v>270847.3</v>
      </c>
      <c r="G16" s="319"/>
      <c r="H16" s="320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>
        <v>252000</v>
      </c>
      <c r="AE16" s="319"/>
      <c r="AF16" s="319"/>
      <c r="AG16" s="319"/>
      <c r="AH16" s="319"/>
      <c r="AI16" s="319"/>
      <c r="AJ16" s="319"/>
      <c r="AK16" s="319"/>
      <c r="AL16" s="319"/>
      <c r="AM16" s="319">
        <v>560000</v>
      </c>
      <c r="AN16" s="319"/>
      <c r="AO16" s="319"/>
      <c r="AP16" s="319"/>
    </row>
    <row r="17" spans="1:42" ht="28.5" customHeight="1">
      <c r="A17" s="220" t="s">
        <v>2510</v>
      </c>
      <c r="B17" s="219" t="s">
        <v>2509</v>
      </c>
      <c r="C17" s="219"/>
      <c r="D17" s="319"/>
      <c r="E17" s="319"/>
      <c r="F17" s="319"/>
      <c r="G17" s="319"/>
      <c r="H17" s="320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>
        <v>6336.6</v>
      </c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</row>
    <row r="18" spans="1:42" ht="28.5" customHeight="1">
      <c r="A18" s="220" t="s">
        <v>2508</v>
      </c>
      <c r="B18" s="219" t="s">
        <v>2507</v>
      </c>
      <c r="C18" s="219"/>
      <c r="D18" s="319"/>
      <c r="E18" s="319"/>
      <c r="F18" s="319">
        <v>14641.2</v>
      </c>
      <c r="G18" s="319"/>
      <c r="H18" s="320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</row>
    <row r="19" spans="1:42" ht="28.5" customHeight="1">
      <c r="A19" s="220" t="s">
        <v>2506</v>
      </c>
      <c r="B19" s="221" t="s">
        <v>2505</v>
      </c>
      <c r="C19" s="219"/>
      <c r="D19" s="319"/>
      <c r="E19" s="319"/>
      <c r="F19" s="319">
        <v>1940.5</v>
      </c>
      <c r="G19" s="319"/>
      <c r="H19" s="320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</row>
    <row r="20" spans="1:42" ht="28.5" customHeight="1">
      <c r="A20" s="220" t="s">
        <v>2504</v>
      </c>
      <c r="B20" s="219" t="s">
        <v>2503</v>
      </c>
      <c r="C20" s="219"/>
      <c r="D20" s="319">
        <v>349028.4</v>
      </c>
      <c r="E20" s="319"/>
      <c r="F20" s="319"/>
      <c r="G20" s="319"/>
      <c r="H20" s="320"/>
      <c r="I20" s="319"/>
      <c r="J20" s="319"/>
      <c r="K20" s="319"/>
      <c r="L20" s="319"/>
      <c r="M20" s="319">
        <v>12498.3</v>
      </c>
      <c r="N20" s="319"/>
      <c r="O20" s="319"/>
      <c r="P20" s="319"/>
      <c r="Q20" s="319"/>
      <c r="R20" s="319"/>
      <c r="S20" s="319"/>
      <c r="T20" s="319"/>
      <c r="U20" s="319">
        <v>45897.7</v>
      </c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>
        <v>1042288.3</v>
      </c>
      <c r="AL20" s="319"/>
      <c r="AM20" s="319"/>
      <c r="AN20" s="319"/>
      <c r="AO20" s="319"/>
      <c r="AP20" s="319"/>
    </row>
    <row r="21" spans="1:42" ht="28.5" customHeight="1">
      <c r="A21" s="220" t="s">
        <v>2502</v>
      </c>
      <c r="B21" s="219" t="s">
        <v>2501</v>
      </c>
      <c r="C21" s="219"/>
      <c r="D21" s="319">
        <v>301816.7</v>
      </c>
      <c r="E21" s="319"/>
      <c r="F21" s="319"/>
      <c r="G21" s="319"/>
      <c r="H21" s="320"/>
      <c r="I21" s="319"/>
      <c r="J21" s="319"/>
      <c r="K21" s="319"/>
      <c r="L21" s="319"/>
      <c r="M21" s="319">
        <v>23316.8</v>
      </c>
      <c r="N21" s="319"/>
      <c r="O21" s="319"/>
      <c r="P21" s="319"/>
      <c r="Q21" s="319">
        <v>11538.5</v>
      </c>
      <c r="R21" s="319">
        <v>24600.5</v>
      </c>
      <c r="S21" s="319"/>
      <c r="T21" s="319"/>
      <c r="U21" s="319">
        <v>26744.6</v>
      </c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>
        <v>1165026</v>
      </c>
      <c r="AL21" s="319"/>
      <c r="AM21" s="319"/>
      <c r="AN21" s="319"/>
      <c r="AO21" s="319"/>
      <c r="AP21" s="319"/>
    </row>
    <row r="22" spans="1:42" ht="28.5" customHeight="1">
      <c r="A22" s="220" t="s">
        <v>2500</v>
      </c>
      <c r="B22" s="219" t="s">
        <v>2499</v>
      </c>
      <c r="C22" s="219"/>
      <c r="D22" s="319">
        <v>363792.4</v>
      </c>
      <c r="E22" s="319"/>
      <c r="F22" s="319"/>
      <c r="G22" s="319"/>
      <c r="H22" s="320"/>
      <c r="I22" s="319"/>
      <c r="J22" s="319"/>
      <c r="K22" s="319"/>
      <c r="L22" s="319"/>
      <c r="M22" s="319">
        <v>17830.4</v>
      </c>
      <c r="N22" s="319"/>
      <c r="O22" s="319"/>
      <c r="P22" s="319"/>
      <c r="Q22" s="319"/>
      <c r="R22" s="319">
        <v>35478.8</v>
      </c>
      <c r="S22" s="319"/>
      <c r="T22" s="319"/>
      <c r="U22" s="319">
        <v>21342.5</v>
      </c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>
        <v>15.7</v>
      </c>
      <c r="AJ22" s="319"/>
      <c r="AK22" s="319">
        <v>406949.3</v>
      </c>
      <c r="AL22" s="319"/>
      <c r="AM22" s="319"/>
      <c r="AN22" s="319"/>
      <c r="AO22" s="319"/>
      <c r="AP22" s="319"/>
    </row>
    <row r="23" spans="1:42" ht="28.5" customHeight="1">
      <c r="A23" s="220" t="s">
        <v>2498</v>
      </c>
      <c r="B23" s="219" t="s">
        <v>2497</v>
      </c>
      <c r="C23" s="219"/>
      <c r="D23" s="319">
        <v>318977.2</v>
      </c>
      <c r="E23" s="319"/>
      <c r="F23" s="319"/>
      <c r="G23" s="319"/>
      <c r="H23" s="320"/>
      <c r="I23" s="319"/>
      <c r="J23" s="319"/>
      <c r="K23" s="319"/>
      <c r="L23" s="319"/>
      <c r="M23" s="319">
        <v>28179</v>
      </c>
      <c r="N23" s="319"/>
      <c r="O23" s="319"/>
      <c r="P23" s="319"/>
      <c r="Q23" s="319"/>
      <c r="R23" s="319">
        <v>33118.3</v>
      </c>
      <c r="S23" s="319"/>
      <c r="T23" s="319"/>
      <c r="U23" s="319">
        <v>53765.7</v>
      </c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>
        <v>18.7</v>
      </c>
      <c r="AJ23" s="319"/>
      <c r="AK23" s="319">
        <v>899225.8</v>
      </c>
      <c r="AL23" s="319"/>
      <c r="AM23" s="319"/>
      <c r="AN23" s="319"/>
      <c r="AO23" s="319"/>
      <c r="AP23" s="319"/>
    </row>
    <row r="24" spans="1:42" s="288" customFormat="1" ht="28.5" customHeight="1">
      <c r="A24" s="218" t="s">
        <v>2496</v>
      </c>
      <c r="B24" s="217" t="s">
        <v>2495</v>
      </c>
      <c r="C24" s="217"/>
      <c r="D24" s="321"/>
      <c r="E24" s="321"/>
      <c r="F24" s="321">
        <v>11437.2</v>
      </c>
      <c r="G24" s="321"/>
      <c r="H24" s="322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</row>
    <row r="25" spans="1:42" s="288" customFormat="1" ht="24.75" customHeight="1">
      <c r="A25" s="218" t="s">
        <v>2494</v>
      </c>
      <c r="B25" s="217" t="s">
        <v>2493</v>
      </c>
      <c r="C25" s="217"/>
      <c r="D25" s="321">
        <v>353479.8</v>
      </c>
      <c r="E25" s="321"/>
      <c r="F25" s="321"/>
      <c r="G25" s="321"/>
      <c r="H25" s="322"/>
      <c r="I25" s="321"/>
      <c r="J25" s="321"/>
      <c r="K25" s="321"/>
      <c r="L25" s="321"/>
      <c r="M25" s="321">
        <v>17977.7</v>
      </c>
      <c r="N25" s="321"/>
      <c r="O25" s="321"/>
      <c r="P25" s="321"/>
      <c r="Q25" s="321"/>
      <c r="R25" s="321">
        <v>63091.3</v>
      </c>
      <c r="S25" s="321"/>
      <c r="T25" s="321"/>
      <c r="U25" s="321">
        <v>7952.6</v>
      </c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>
        <v>523225.3</v>
      </c>
      <c r="AL25" s="321"/>
      <c r="AM25" s="321"/>
      <c r="AN25" s="321"/>
      <c r="AO25" s="321"/>
      <c r="AP25" s="321"/>
    </row>
    <row r="26" spans="1:42" s="288" customFormat="1" ht="45.75" customHeight="1">
      <c r="A26" s="218" t="s">
        <v>4375</v>
      </c>
      <c r="B26" s="217" t="s">
        <v>5349</v>
      </c>
      <c r="C26" s="217"/>
      <c r="D26" s="321"/>
      <c r="E26" s="321"/>
      <c r="F26" s="321"/>
      <c r="G26" s="321"/>
      <c r="H26" s="322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>
        <v>70000</v>
      </c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</row>
    <row r="27" spans="1:42" s="288" customFormat="1" ht="28.5" customHeight="1">
      <c r="A27" s="218" t="s">
        <v>2492</v>
      </c>
      <c r="B27" s="217" t="s">
        <v>2491</v>
      </c>
      <c r="C27" s="217"/>
      <c r="D27" s="321">
        <v>343056.9</v>
      </c>
      <c r="E27" s="321"/>
      <c r="F27" s="321"/>
      <c r="G27" s="321"/>
      <c r="H27" s="322"/>
      <c r="I27" s="321"/>
      <c r="J27" s="321"/>
      <c r="K27" s="321"/>
      <c r="L27" s="321"/>
      <c r="M27" s="321">
        <v>39408.3</v>
      </c>
      <c r="N27" s="321"/>
      <c r="O27" s="321"/>
      <c r="P27" s="321"/>
      <c r="Q27" s="321">
        <v>11538.5</v>
      </c>
      <c r="R27" s="321">
        <v>60540</v>
      </c>
      <c r="S27" s="321"/>
      <c r="T27" s="321"/>
      <c r="U27" s="321">
        <v>15798</v>
      </c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>
        <v>1070031.4</v>
      </c>
      <c r="AL27" s="321"/>
      <c r="AM27" s="321"/>
      <c r="AN27" s="321"/>
      <c r="AO27" s="321"/>
      <c r="AP27" s="321"/>
    </row>
    <row r="28" spans="1:42" ht="28.5" customHeight="1">
      <c r="A28" s="220" t="s">
        <v>2490</v>
      </c>
      <c r="B28" s="219" t="s">
        <v>2489</v>
      </c>
      <c r="C28" s="219"/>
      <c r="D28" s="319"/>
      <c r="E28" s="319">
        <v>30000</v>
      </c>
      <c r="F28" s="319"/>
      <c r="G28" s="319"/>
      <c r="H28" s="320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</row>
    <row r="29" spans="1:42" ht="28.5" customHeight="1">
      <c r="A29" s="220" t="s">
        <v>2488</v>
      </c>
      <c r="B29" s="219" t="s">
        <v>2487</v>
      </c>
      <c r="C29" s="219"/>
      <c r="D29" s="319">
        <v>250307.1</v>
      </c>
      <c r="E29" s="319"/>
      <c r="F29" s="319"/>
      <c r="G29" s="319"/>
      <c r="H29" s="320"/>
      <c r="I29" s="319"/>
      <c r="J29" s="319"/>
      <c r="K29" s="319"/>
      <c r="L29" s="319"/>
      <c r="M29" s="319">
        <v>16062</v>
      </c>
      <c r="N29" s="319"/>
      <c r="O29" s="319"/>
      <c r="P29" s="319"/>
      <c r="Q29" s="319"/>
      <c r="R29" s="319">
        <v>37708.7</v>
      </c>
      <c r="S29" s="319"/>
      <c r="T29" s="319"/>
      <c r="U29" s="319">
        <v>50747.8</v>
      </c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>
        <v>715413.1</v>
      </c>
      <c r="AL29" s="319"/>
      <c r="AM29" s="319"/>
      <c r="AN29" s="319"/>
      <c r="AO29" s="319"/>
      <c r="AP29" s="319"/>
    </row>
    <row r="30" spans="1:42" ht="28.5" customHeight="1">
      <c r="A30" s="220" t="s">
        <v>2486</v>
      </c>
      <c r="B30" s="219" t="s">
        <v>2485</v>
      </c>
      <c r="C30" s="219"/>
      <c r="D30" s="319">
        <v>248983.7</v>
      </c>
      <c r="E30" s="319"/>
      <c r="F30" s="319"/>
      <c r="G30" s="319"/>
      <c r="H30" s="320"/>
      <c r="I30" s="319"/>
      <c r="J30" s="319"/>
      <c r="K30" s="319"/>
      <c r="L30" s="319"/>
      <c r="M30" s="319">
        <v>8155.2</v>
      </c>
      <c r="N30" s="319"/>
      <c r="O30" s="319"/>
      <c r="P30" s="319"/>
      <c r="Q30" s="319"/>
      <c r="R30" s="319">
        <v>36091.5</v>
      </c>
      <c r="S30" s="319"/>
      <c r="T30" s="319"/>
      <c r="U30" s="319">
        <v>17802</v>
      </c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>
        <v>661001</v>
      </c>
      <c r="AL30" s="319"/>
      <c r="AM30" s="319"/>
      <c r="AN30" s="319"/>
      <c r="AO30" s="319"/>
      <c r="AP30" s="319"/>
    </row>
    <row r="31" spans="1:42" ht="28.5" customHeight="1">
      <c r="A31" s="220" t="s">
        <v>2484</v>
      </c>
      <c r="B31" s="219" t="s">
        <v>2483</v>
      </c>
      <c r="C31" s="219"/>
      <c r="D31" s="319">
        <v>468925.2</v>
      </c>
      <c r="E31" s="319"/>
      <c r="F31" s="319"/>
      <c r="G31" s="319"/>
      <c r="H31" s="320"/>
      <c r="I31" s="319"/>
      <c r="J31" s="319"/>
      <c r="K31" s="319"/>
      <c r="L31" s="319"/>
      <c r="M31" s="319">
        <v>33777.4</v>
      </c>
      <c r="N31" s="319"/>
      <c r="O31" s="319"/>
      <c r="P31" s="319"/>
      <c r="Q31" s="319">
        <v>11538.5</v>
      </c>
      <c r="R31" s="319">
        <v>65943.9</v>
      </c>
      <c r="S31" s="319"/>
      <c r="T31" s="319">
        <v>10822.5</v>
      </c>
      <c r="U31" s="319">
        <v>12876.3</v>
      </c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>
        <v>28.2</v>
      </c>
      <c r="AJ31" s="319"/>
      <c r="AK31" s="319">
        <v>1095290.6</v>
      </c>
      <c r="AL31" s="319"/>
      <c r="AM31" s="319"/>
      <c r="AN31" s="319"/>
      <c r="AO31" s="319"/>
      <c r="AP31" s="319"/>
    </row>
    <row r="32" spans="1:42" ht="28.5" customHeight="1">
      <c r="A32" s="220" t="s">
        <v>2482</v>
      </c>
      <c r="B32" s="219" t="s">
        <v>2481</v>
      </c>
      <c r="C32" s="219"/>
      <c r="D32" s="319">
        <v>269606.2</v>
      </c>
      <c r="E32" s="319"/>
      <c r="F32" s="319"/>
      <c r="G32" s="319"/>
      <c r="H32" s="320"/>
      <c r="I32" s="319"/>
      <c r="J32" s="319"/>
      <c r="K32" s="319"/>
      <c r="L32" s="319"/>
      <c r="M32" s="319">
        <v>13158.8</v>
      </c>
      <c r="N32" s="319"/>
      <c r="O32" s="319"/>
      <c r="P32" s="319"/>
      <c r="Q32" s="319"/>
      <c r="R32" s="319">
        <v>40491</v>
      </c>
      <c r="S32" s="319"/>
      <c r="T32" s="319"/>
      <c r="U32" s="319">
        <v>58640.6</v>
      </c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>
        <v>556272</v>
      </c>
      <c r="AL32" s="319"/>
      <c r="AM32" s="319"/>
      <c r="AN32" s="319"/>
      <c r="AO32" s="319"/>
      <c r="AP32" s="319"/>
    </row>
    <row r="33" spans="1:42" ht="28.5" customHeight="1">
      <c r="A33" s="220" t="s">
        <v>2480</v>
      </c>
      <c r="B33" s="221" t="s">
        <v>2479</v>
      </c>
      <c r="C33" s="219"/>
      <c r="D33" s="319">
        <v>452553.8</v>
      </c>
      <c r="E33" s="319"/>
      <c r="F33" s="319"/>
      <c r="G33" s="319"/>
      <c r="H33" s="320"/>
      <c r="I33" s="319"/>
      <c r="J33" s="319"/>
      <c r="K33" s="319"/>
      <c r="L33" s="319"/>
      <c r="M33" s="319">
        <v>25389.1</v>
      </c>
      <c r="N33" s="319"/>
      <c r="O33" s="319"/>
      <c r="P33" s="319"/>
      <c r="Q33" s="319"/>
      <c r="R33" s="319"/>
      <c r="S33" s="319"/>
      <c r="T33" s="319"/>
      <c r="U33" s="319">
        <v>66808.7</v>
      </c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>
        <v>927472.4</v>
      </c>
      <c r="AL33" s="319"/>
      <c r="AM33" s="319"/>
      <c r="AN33" s="319"/>
      <c r="AO33" s="319"/>
      <c r="AP33" s="319"/>
    </row>
    <row r="34" spans="1:42" ht="28.5" customHeight="1">
      <c r="A34" s="220" t="s">
        <v>2478</v>
      </c>
      <c r="B34" s="219" t="s">
        <v>2477</v>
      </c>
      <c r="C34" s="219"/>
      <c r="D34" s="319">
        <v>262460.1</v>
      </c>
      <c r="E34" s="319"/>
      <c r="F34" s="319"/>
      <c r="G34" s="319"/>
      <c r="H34" s="320"/>
      <c r="I34" s="319"/>
      <c r="J34" s="319"/>
      <c r="K34" s="319"/>
      <c r="L34" s="319"/>
      <c r="M34" s="319">
        <v>20665.6</v>
      </c>
      <c r="N34" s="319"/>
      <c r="O34" s="319"/>
      <c r="P34" s="319"/>
      <c r="Q34" s="319"/>
      <c r="R34" s="319"/>
      <c r="S34" s="319"/>
      <c r="T34" s="319"/>
      <c r="U34" s="319">
        <v>24270.3</v>
      </c>
      <c r="V34" s="319"/>
      <c r="W34" s="319"/>
      <c r="X34" s="319"/>
      <c r="Y34" s="319"/>
      <c r="Z34" s="319"/>
      <c r="AA34" s="319"/>
      <c r="AB34" s="319">
        <v>95000</v>
      </c>
      <c r="AC34" s="319"/>
      <c r="AD34" s="319"/>
      <c r="AE34" s="319"/>
      <c r="AF34" s="319"/>
      <c r="AG34" s="319"/>
      <c r="AH34" s="319"/>
      <c r="AI34" s="319">
        <v>11306.5</v>
      </c>
      <c r="AJ34" s="319"/>
      <c r="AK34" s="319">
        <v>1311847.9</v>
      </c>
      <c r="AL34" s="319"/>
      <c r="AM34" s="319"/>
      <c r="AN34" s="319"/>
      <c r="AO34" s="319"/>
      <c r="AP34" s="319"/>
    </row>
    <row r="35" spans="1:42" ht="28.5" customHeight="1">
      <c r="A35" s="220" t="s">
        <v>2476</v>
      </c>
      <c r="B35" s="219" t="s">
        <v>2475</v>
      </c>
      <c r="C35" s="219"/>
      <c r="D35" s="319">
        <v>344400.2</v>
      </c>
      <c r="E35" s="319"/>
      <c r="F35" s="319"/>
      <c r="G35" s="319"/>
      <c r="H35" s="320"/>
      <c r="I35" s="319"/>
      <c r="J35" s="319"/>
      <c r="K35" s="319"/>
      <c r="L35" s="319"/>
      <c r="M35" s="319">
        <v>24036.5</v>
      </c>
      <c r="N35" s="319"/>
      <c r="O35" s="319"/>
      <c r="P35" s="319"/>
      <c r="Q35" s="319"/>
      <c r="R35" s="319">
        <v>51329.1</v>
      </c>
      <c r="S35" s="319"/>
      <c r="T35" s="319"/>
      <c r="U35" s="319">
        <v>33369.1</v>
      </c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>
        <v>52046.3</v>
      </c>
      <c r="AJ35" s="319"/>
      <c r="AK35" s="319">
        <v>527387.6</v>
      </c>
      <c r="AL35" s="319"/>
      <c r="AM35" s="319"/>
      <c r="AN35" s="319"/>
      <c r="AO35" s="319"/>
      <c r="AP35" s="319"/>
    </row>
    <row r="36" spans="1:42" ht="28.5" customHeight="1">
      <c r="A36" s="220" t="s">
        <v>2474</v>
      </c>
      <c r="B36" s="219" t="s">
        <v>2473</v>
      </c>
      <c r="C36" s="219"/>
      <c r="D36" s="319">
        <v>254165.2</v>
      </c>
      <c r="E36" s="319"/>
      <c r="F36" s="319"/>
      <c r="G36" s="319"/>
      <c r="H36" s="320"/>
      <c r="I36" s="319"/>
      <c r="J36" s="319"/>
      <c r="K36" s="319"/>
      <c r="L36" s="319"/>
      <c r="M36" s="319">
        <v>11711.9</v>
      </c>
      <c r="N36" s="319"/>
      <c r="O36" s="319"/>
      <c r="P36" s="319"/>
      <c r="Q36" s="319"/>
      <c r="R36" s="319">
        <v>28357.2</v>
      </c>
      <c r="S36" s="319"/>
      <c r="T36" s="319"/>
      <c r="U36" s="319">
        <v>29399.6</v>
      </c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>
        <v>866716.2</v>
      </c>
      <c r="AL36" s="319"/>
      <c r="AM36" s="319"/>
      <c r="AN36" s="319"/>
      <c r="AO36" s="319"/>
      <c r="AP36" s="319"/>
    </row>
    <row r="37" spans="1:42" ht="28.5" customHeight="1">
      <c r="A37" s="220" t="s">
        <v>2472</v>
      </c>
      <c r="B37" s="219" t="s">
        <v>2471</v>
      </c>
      <c r="C37" s="219"/>
      <c r="D37" s="319">
        <v>300991.1</v>
      </c>
      <c r="E37" s="319"/>
      <c r="F37" s="319"/>
      <c r="G37" s="319"/>
      <c r="H37" s="320"/>
      <c r="I37" s="319"/>
      <c r="J37" s="319"/>
      <c r="K37" s="319"/>
      <c r="L37" s="319"/>
      <c r="M37" s="319">
        <v>10409.3</v>
      </c>
      <c r="N37" s="319"/>
      <c r="O37" s="319"/>
      <c r="P37" s="319"/>
      <c r="Q37" s="319"/>
      <c r="R37" s="319"/>
      <c r="S37" s="319"/>
      <c r="T37" s="319"/>
      <c r="U37" s="319">
        <v>11519.5</v>
      </c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>
        <v>590678.2</v>
      </c>
      <c r="AL37" s="319"/>
      <c r="AM37" s="319"/>
      <c r="AN37" s="319"/>
      <c r="AO37" s="319"/>
      <c r="AP37" s="319"/>
    </row>
    <row r="38" spans="1:42" ht="28.5" customHeight="1">
      <c r="A38" s="220" t="s">
        <v>2470</v>
      </c>
      <c r="B38" s="219" t="s">
        <v>2469</v>
      </c>
      <c r="C38" s="219"/>
      <c r="D38" s="319">
        <v>433038.9</v>
      </c>
      <c r="E38" s="319"/>
      <c r="F38" s="319"/>
      <c r="G38" s="319"/>
      <c r="H38" s="320"/>
      <c r="I38" s="319"/>
      <c r="J38" s="319"/>
      <c r="K38" s="319"/>
      <c r="L38" s="319"/>
      <c r="M38" s="319">
        <v>20230.2</v>
      </c>
      <c r="N38" s="319"/>
      <c r="O38" s="319"/>
      <c r="P38" s="319"/>
      <c r="Q38" s="319">
        <v>11538.5</v>
      </c>
      <c r="R38" s="319">
        <v>100225.9</v>
      </c>
      <c r="S38" s="319"/>
      <c r="T38" s="319"/>
      <c r="U38" s="319">
        <v>32107.1</v>
      </c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>
        <v>1230045.2</v>
      </c>
      <c r="AL38" s="319"/>
      <c r="AM38" s="319"/>
      <c r="AN38" s="319"/>
      <c r="AO38" s="319"/>
      <c r="AP38" s="319"/>
    </row>
    <row r="39" spans="1:42" ht="28.5" customHeight="1">
      <c r="A39" s="220" t="s">
        <v>2468</v>
      </c>
      <c r="B39" s="219" t="s">
        <v>2467</v>
      </c>
      <c r="C39" s="219"/>
      <c r="D39" s="319"/>
      <c r="E39" s="319"/>
      <c r="F39" s="319">
        <v>53104.9</v>
      </c>
      <c r="G39" s="319"/>
      <c r="H39" s="320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>
        <v>356300</v>
      </c>
      <c r="AM39" s="319"/>
      <c r="AN39" s="319"/>
      <c r="AO39" s="319"/>
      <c r="AP39" s="319"/>
    </row>
    <row r="40" spans="1:42" ht="28.5" customHeight="1">
      <c r="A40" s="220" t="s">
        <v>2466</v>
      </c>
      <c r="B40" s="221" t="s">
        <v>2465</v>
      </c>
      <c r="C40" s="219"/>
      <c r="D40" s="319"/>
      <c r="E40" s="319"/>
      <c r="F40" s="319">
        <v>9.7</v>
      </c>
      <c r="G40" s="319"/>
      <c r="H40" s="320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</row>
    <row r="41" spans="1:42" ht="39.75" customHeight="1">
      <c r="A41" s="220">
        <v>20516000000</v>
      </c>
      <c r="B41" s="221" t="s">
        <v>2464</v>
      </c>
      <c r="C41" s="219"/>
      <c r="D41" s="319"/>
      <c r="E41" s="319"/>
      <c r="F41" s="319">
        <v>1.7</v>
      </c>
      <c r="G41" s="319"/>
      <c r="H41" s="320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</row>
    <row r="42" spans="1:42" ht="28.5" customHeight="1">
      <c r="A42" s="220" t="s">
        <v>2463</v>
      </c>
      <c r="B42" s="219" t="s">
        <v>2462</v>
      </c>
      <c r="C42" s="219"/>
      <c r="D42" s="319">
        <v>292357.1</v>
      </c>
      <c r="E42" s="319"/>
      <c r="F42" s="319"/>
      <c r="G42" s="319"/>
      <c r="H42" s="320"/>
      <c r="I42" s="319"/>
      <c r="J42" s="319"/>
      <c r="K42" s="319"/>
      <c r="L42" s="319"/>
      <c r="M42" s="319">
        <v>15530.4</v>
      </c>
      <c r="N42" s="319"/>
      <c r="O42" s="319"/>
      <c r="P42" s="319"/>
      <c r="Q42" s="319">
        <v>11538.5</v>
      </c>
      <c r="R42" s="319">
        <v>21326</v>
      </c>
      <c r="S42" s="319"/>
      <c r="T42" s="319"/>
      <c r="U42" s="319">
        <v>36519.9</v>
      </c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>
        <v>599439.1</v>
      </c>
      <c r="AL42" s="319"/>
      <c r="AM42" s="319"/>
      <c r="AN42" s="319"/>
      <c r="AO42" s="319"/>
      <c r="AP42" s="319"/>
    </row>
    <row r="43" spans="1:42" ht="28.5" customHeight="1">
      <c r="A43" s="220" t="s">
        <v>2461</v>
      </c>
      <c r="B43" s="219" t="s">
        <v>2460</v>
      </c>
      <c r="C43" s="219"/>
      <c r="D43" s="319">
        <v>305507.5</v>
      </c>
      <c r="E43" s="319"/>
      <c r="F43" s="319"/>
      <c r="G43" s="319"/>
      <c r="H43" s="320"/>
      <c r="I43" s="319"/>
      <c r="J43" s="319"/>
      <c r="K43" s="319"/>
      <c r="L43" s="319"/>
      <c r="M43" s="319">
        <v>19673.4</v>
      </c>
      <c r="N43" s="319"/>
      <c r="O43" s="319"/>
      <c r="P43" s="319"/>
      <c r="Q43" s="319">
        <v>11538.5</v>
      </c>
      <c r="R43" s="319">
        <v>32013.4</v>
      </c>
      <c r="S43" s="319"/>
      <c r="T43" s="319"/>
      <c r="U43" s="319">
        <v>27589.2</v>
      </c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>
        <v>853910.4</v>
      </c>
      <c r="AL43" s="319"/>
      <c r="AM43" s="319"/>
      <c r="AN43" s="319"/>
      <c r="AO43" s="319"/>
      <c r="AP43" s="319"/>
    </row>
    <row r="44" spans="1:42" ht="28.5" customHeight="1">
      <c r="A44" s="220" t="s">
        <v>2459</v>
      </c>
      <c r="B44" s="219" t="s">
        <v>2458</v>
      </c>
      <c r="C44" s="219"/>
      <c r="D44" s="319">
        <v>278747.6</v>
      </c>
      <c r="E44" s="319"/>
      <c r="F44" s="319"/>
      <c r="G44" s="319"/>
      <c r="H44" s="320"/>
      <c r="I44" s="319"/>
      <c r="J44" s="319"/>
      <c r="K44" s="319"/>
      <c r="L44" s="319"/>
      <c r="M44" s="319">
        <v>6488.4</v>
      </c>
      <c r="N44" s="319"/>
      <c r="O44" s="319"/>
      <c r="P44" s="319"/>
      <c r="Q44" s="319"/>
      <c r="R44" s="319">
        <v>47532.2</v>
      </c>
      <c r="S44" s="319"/>
      <c r="T44" s="319"/>
      <c r="U44" s="319">
        <v>22729.4</v>
      </c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>
        <v>733791</v>
      </c>
      <c r="AL44" s="319"/>
      <c r="AM44" s="319"/>
      <c r="AN44" s="319"/>
      <c r="AO44" s="319"/>
      <c r="AP44" s="319"/>
    </row>
    <row r="45" spans="1:42" ht="28.5" customHeight="1">
      <c r="A45" s="220" t="s">
        <v>2457</v>
      </c>
      <c r="B45" s="219" t="s">
        <v>2456</v>
      </c>
      <c r="C45" s="219"/>
      <c r="D45" s="319">
        <v>304092.7</v>
      </c>
      <c r="E45" s="319"/>
      <c r="F45" s="319"/>
      <c r="G45" s="319"/>
      <c r="H45" s="320"/>
      <c r="I45" s="319"/>
      <c r="J45" s="319"/>
      <c r="K45" s="319"/>
      <c r="L45" s="319"/>
      <c r="M45" s="319">
        <v>17994.7</v>
      </c>
      <c r="N45" s="319"/>
      <c r="O45" s="319"/>
      <c r="P45" s="319"/>
      <c r="Q45" s="319"/>
      <c r="R45" s="319">
        <v>38351.5</v>
      </c>
      <c r="S45" s="319"/>
      <c r="T45" s="319"/>
      <c r="U45" s="319">
        <v>14518.3</v>
      </c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>
        <v>342802.8</v>
      </c>
      <c r="AL45" s="319"/>
      <c r="AM45" s="319"/>
      <c r="AN45" s="319"/>
      <c r="AO45" s="319"/>
      <c r="AP45" s="319"/>
    </row>
    <row r="46" spans="1:42" ht="28.5" customHeight="1">
      <c r="A46" s="220" t="s">
        <v>2455</v>
      </c>
      <c r="B46" s="219" t="s">
        <v>2454</v>
      </c>
      <c r="C46" s="219"/>
      <c r="D46" s="319">
        <v>253868.6</v>
      </c>
      <c r="E46" s="319"/>
      <c r="F46" s="319"/>
      <c r="G46" s="319"/>
      <c r="H46" s="320"/>
      <c r="I46" s="319"/>
      <c r="J46" s="319"/>
      <c r="K46" s="319"/>
      <c r="L46" s="319"/>
      <c r="M46" s="319">
        <v>10390.8</v>
      </c>
      <c r="N46" s="319"/>
      <c r="O46" s="319"/>
      <c r="P46" s="319"/>
      <c r="Q46" s="319"/>
      <c r="R46" s="319">
        <v>34102.7</v>
      </c>
      <c r="S46" s="319"/>
      <c r="T46" s="319"/>
      <c r="U46" s="319">
        <v>34201.8</v>
      </c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>
        <v>798927.7</v>
      </c>
      <c r="AL46" s="319"/>
      <c r="AM46" s="319"/>
      <c r="AN46" s="319"/>
      <c r="AO46" s="319"/>
      <c r="AP46" s="319"/>
    </row>
    <row r="47" spans="1:42" ht="28.5" customHeight="1">
      <c r="A47" s="220" t="s">
        <v>2453</v>
      </c>
      <c r="B47" s="219" t="s">
        <v>2452</v>
      </c>
      <c r="C47" s="219"/>
      <c r="D47" s="319"/>
      <c r="E47" s="319"/>
      <c r="F47" s="319">
        <v>366.4</v>
      </c>
      <c r="G47" s="319"/>
      <c r="H47" s="320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</row>
    <row r="48" spans="1:42" s="288" customFormat="1" ht="30" customHeight="1">
      <c r="A48" s="218" t="s">
        <v>2451</v>
      </c>
      <c r="B48" s="217" t="s">
        <v>2450</v>
      </c>
      <c r="C48" s="217"/>
      <c r="D48" s="319"/>
      <c r="E48" s="321"/>
      <c r="F48" s="321">
        <v>52714.3</v>
      </c>
      <c r="G48" s="321"/>
      <c r="H48" s="322"/>
      <c r="I48" s="321"/>
      <c r="J48" s="321"/>
      <c r="K48" s="319"/>
      <c r="L48" s="319"/>
      <c r="M48" s="319">
        <v>28606.9</v>
      </c>
      <c r="N48" s="319"/>
      <c r="O48" s="319"/>
      <c r="P48" s="319"/>
      <c r="Q48" s="321"/>
      <c r="R48" s="321"/>
      <c r="S48" s="321"/>
      <c r="T48" s="321"/>
      <c r="U48" s="319">
        <v>11630.8</v>
      </c>
      <c r="V48" s="319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>
        <v>2217296.7</v>
      </c>
      <c r="AL48" s="321"/>
      <c r="AM48" s="321"/>
      <c r="AN48" s="321"/>
      <c r="AO48" s="321"/>
      <c r="AP48" s="321"/>
    </row>
    <row r="49" spans="1:42" s="302" customFormat="1" ht="30" customHeight="1">
      <c r="A49" s="323"/>
      <c r="B49" s="216" t="s">
        <v>2449</v>
      </c>
      <c r="C49" s="324">
        <v>200000</v>
      </c>
      <c r="D49" s="324">
        <v>7899999.999999999</v>
      </c>
      <c r="E49" s="324">
        <v>30000</v>
      </c>
      <c r="F49" s="324">
        <v>405063.20000000007</v>
      </c>
      <c r="G49" s="324">
        <v>20000</v>
      </c>
      <c r="H49" s="325">
        <v>305145.3</v>
      </c>
      <c r="I49" s="324">
        <v>248445</v>
      </c>
      <c r="J49" s="324">
        <v>50000</v>
      </c>
      <c r="K49" s="324">
        <v>7626.4</v>
      </c>
      <c r="L49" s="324">
        <v>100000</v>
      </c>
      <c r="M49" s="324">
        <v>504458.3</v>
      </c>
      <c r="N49" s="324">
        <v>1060000</v>
      </c>
      <c r="O49" s="324">
        <v>500000</v>
      </c>
      <c r="P49" s="324">
        <v>2200000</v>
      </c>
      <c r="Q49" s="324">
        <v>80769.5</v>
      </c>
      <c r="R49" s="324">
        <v>922568.8999999999</v>
      </c>
      <c r="S49" s="324">
        <v>1450611.5</v>
      </c>
      <c r="T49" s="324">
        <v>10822.5</v>
      </c>
      <c r="U49" s="324">
        <v>795384.3</v>
      </c>
      <c r="V49" s="324">
        <v>1700000</v>
      </c>
      <c r="W49" s="324"/>
      <c r="X49" s="324">
        <v>137499.5</v>
      </c>
      <c r="Y49" s="324">
        <v>175000</v>
      </c>
      <c r="Z49" s="324"/>
      <c r="AA49" s="418">
        <v>70000</v>
      </c>
      <c r="AB49" s="419">
        <v>95000</v>
      </c>
      <c r="AC49" s="419">
        <v>6336.6</v>
      </c>
      <c r="AD49" s="324">
        <v>252000</v>
      </c>
      <c r="AE49" s="324"/>
      <c r="AF49" s="324">
        <v>1000000</v>
      </c>
      <c r="AG49" s="324">
        <v>485000</v>
      </c>
      <c r="AH49" s="324">
        <v>2000000</v>
      </c>
      <c r="AI49" s="324">
        <v>659100.2999999998</v>
      </c>
      <c r="AJ49" s="324">
        <v>1100000</v>
      </c>
      <c r="AK49" s="324">
        <v>22172967.199999996</v>
      </c>
      <c r="AL49" s="324">
        <v>356300</v>
      </c>
      <c r="AM49" s="324">
        <v>560000</v>
      </c>
      <c r="AN49" s="324">
        <v>200000</v>
      </c>
      <c r="AO49" s="324"/>
      <c r="AP49" s="324">
        <v>150000</v>
      </c>
    </row>
    <row r="50" spans="1:11" ht="18.75">
      <c r="A50" s="326"/>
      <c r="B50" s="327"/>
      <c r="C50" s="327"/>
      <c r="D50" s="327"/>
      <c r="E50" s="327"/>
      <c r="F50" s="327"/>
      <c r="G50" s="327"/>
      <c r="H50" s="327"/>
      <c r="I50" s="327"/>
      <c r="J50" s="327"/>
      <c r="K50" s="328"/>
    </row>
    <row r="51" spans="1:34" ht="18.75">
      <c r="A51" s="326"/>
      <c r="B51" s="329"/>
      <c r="C51" s="329"/>
      <c r="D51" s="329"/>
      <c r="E51" s="329"/>
      <c r="F51" s="329"/>
      <c r="G51" s="329"/>
      <c r="H51" s="329"/>
      <c r="I51" s="329"/>
      <c r="J51" s="329"/>
      <c r="K51" s="330"/>
      <c r="L51" s="331"/>
      <c r="M51" s="331"/>
      <c r="N51" s="331"/>
      <c r="O51" s="331"/>
      <c r="P51" s="331"/>
      <c r="Q51" s="332"/>
      <c r="R51" s="332"/>
      <c r="S51" s="332"/>
      <c r="T51" s="332"/>
      <c r="U51" s="333"/>
      <c r="V51" s="333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5"/>
      <c r="AH51" s="334"/>
    </row>
    <row r="52" spans="1:20" ht="22.5" customHeight="1">
      <c r="A52" s="326"/>
      <c r="B52" s="327"/>
      <c r="C52" s="336"/>
      <c r="D52" s="470"/>
      <c r="E52" s="470"/>
      <c r="F52" s="327"/>
      <c r="G52" s="327"/>
      <c r="H52" s="327"/>
      <c r="I52" s="327"/>
      <c r="J52" s="327"/>
      <c r="K52" s="328"/>
      <c r="L52" s="337"/>
      <c r="M52" s="337"/>
      <c r="N52" s="337"/>
      <c r="O52" s="337"/>
      <c r="P52" s="337"/>
      <c r="Q52" s="338"/>
      <c r="R52" s="338"/>
      <c r="S52" s="338"/>
      <c r="T52" s="338"/>
    </row>
    <row r="53" spans="1:20" ht="18.75">
      <c r="A53" s="326"/>
      <c r="B53" s="327"/>
      <c r="C53" s="327"/>
      <c r="D53" s="327"/>
      <c r="E53" s="327"/>
      <c r="F53" s="327"/>
      <c r="G53" s="327"/>
      <c r="H53" s="327"/>
      <c r="I53" s="327"/>
      <c r="J53" s="327"/>
      <c r="K53" s="328"/>
      <c r="L53" s="337"/>
      <c r="M53" s="337"/>
      <c r="N53" s="337"/>
      <c r="O53" s="337"/>
      <c r="P53" s="337"/>
      <c r="Q53" s="338"/>
      <c r="R53" s="338"/>
      <c r="S53" s="338"/>
      <c r="T53" s="338"/>
    </row>
  </sheetData>
  <sheetProtection/>
  <mergeCells count="11">
    <mergeCell ref="D52:E52"/>
    <mergeCell ref="F3:G3"/>
    <mergeCell ref="F4:G4"/>
    <mergeCell ref="F5:G5"/>
    <mergeCell ref="C7:G7"/>
    <mergeCell ref="A1:G1"/>
    <mergeCell ref="A9:A11"/>
    <mergeCell ref="B9:B11"/>
    <mergeCell ref="C9:C11"/>
    <mergeCell ref="D9:F10"/>
    <mergeCell ref="AG10:AJ10"/>
  </mergeCells>
  <printOptions/>
  <pageMargins left="0.3937007874015748" right="0.1968503937007874" top="0.7874015748031497" bottom="0.7874015748031497" header="0.1968503937007874" footer="0.1968503937007874"/>
  <pageSetup horizontalDpi="600" verticalDpi="600" orientation="portrait" paperSize="9" scale="45" r:id="rId1"/>
  <headerFooter alignWithMargins="0">
    <oddFooter>&amp;R&amp;"Times New Roman,звичайний"&amp;12&amp;P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03"/>
  <sheetViews>
    <sheetView zoomScale="86" zoomScaleNormal="86" zoomScaleSheetLayoutView="86" zoomScalePageLayoutView="0" workbookViewId="0" topLeftCell="A1">
      <selection activeCell="A1" sqref="A1:D1"/>
    </sheetView>
  </sheetViews>
  <sheetFormatPr defaultColWidth="9.33203125" defaultRowHeight="12.75"/>
  <cols>
    <col min="1" max="1" width="17.33203125" style="144" customWidth="1"/>
    <col min="2" max="2" width="17.33203125" style="143" customWidth="1"/>
    <col min="3" max="3" width="105.66015625" style="142" customWidth="1"/>
    <col min="4" max="4" width="21.33203125" style="140" customWidth="1"/>
    <col min="5" max="5" width="19.5" style="140" customWidth="1"/>
    <col min="6" max="6" width="19.16015625" style="141" customWidth="1"/>
    <col min="7" max="7" width="16.5" style="141" customWidth="1"/>
    <col min="8" max="8" width="14.83203125" style="141" customWidth="1"/>
    <col min="9" max="9" width="19.66015625" style="140" customWidth="1"/>
    <col min="10" max="10" width="17.66015625" style="140" customWidth="1"/>
    <col min="11" max="11" width="19.16015625" style="141" customWidth="1"/>
    <col min="12" max="12" width="15.33203125" style="141" customWidth="1"/>
    <col min="13" max="13" width="21.5" style="141" customWidth="1"/>
    <col min="14" max="14" width="18.83203125" style="140" customWidth="1"/>
    <col min="15" max="15" width="15" style="139" customWidth="1"/>
    <col min="16" max="16" width="22.5" style="138" customWidth="1"/>
    <col min="17" max="17" width="15" style="138" customWidth="1"/>
    <col min="18" max="16384" width="9.33203125" style="138" customWidth="1"/>
  </cols>
  <sheetData>
    <row r="1" spans="1:15" s="416" customFormat="1" ht="15">
      <c r="A1" s="474" t="s">
        <v>5347</v>
      </c>
      <c r="B1" s="474"/>
      <c r="C1" s="474"/>
      <c r="D1" s="474"/>
      <c r="E1" s="413"/>
      <c r="F1" s="414"/>
      <c r="G1" s="414"/>
      <c r="H1" s="414"/>
      <c r="I1" s="413"/>
      <c r="J1" s="413"/>
      <c r="K1" s="414"/>
      <c r="L1" s="414"/>
      <c r="M1" s="414"/>
      <c r="N1" s="413"/>
      <c r="O1" s="415"/>
    </row>
    <row r="3" spans="9:15" ht="15">
      <c r="I3" s="477" t="s">
        <v>5265</v>
      </c>
      <c r="J3" s="477"/>
      <c r="K3" s="477"/>
      <c r="L3" s="477"/>
      <c r="M3" s="477"/>
      <c r="N3" s="477"/>
      <c r="O3" s="138"/>
    </row>
    <row r="4" spans="4:15" ht="45" customHeight="1">
      <c r="D4" s="215"/>
      <c r="I4" s="477"/>
      <c r="J4" s="477"/>
      <c r="K4" s="477"/>
      <c r="L4" s="477"/>
      <c r="M4" s="477"/>
      <c r="N4" s="477"/>
      <c r="O4" s="138"/>
    </row>
    <row r="5" spans="1:15" ht="36.75" customHeight="1">
      <c r="A5" s="478" t="s">
        <v>2448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138"/>
    </row>
    <row r="6" spans="4:15" ht="15.75" thickBot="1"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 t="s">
        <v>254</v>
      </c>
      <c r="O6" s="138"/>
    </row>
    <row r="7" spans="1:15" ht="15.75">
      <c r="A7" s="479" t="s">
        <v>1858</v>
      </c>
      <c r="B7" s="482" t="s">
        <v>1857</v>
      </c>
      <c r="C7" s="485" t="s">
        <v>2447</v>
      </c>
      <c r="D7" s="488" t="s">
        <v>250</v>
      </c>
      <c r="E7" s="489"/>
      <c r="F7" s="489"/>
      <c r="G7" s="489"/>
      <c r="H7" s="489"/>
      <c r="I7" s="489" t="s">
        <v>249</v>
      </c>
      <c r="J7" s="489"/>
      <c r="K7" s="489"/>
      <c r="L7" s="489"/>
      <c r="M7" s="489"/>
      <c r="N7" s="490" t="s">
        <v>1855</v>
      </c>
      <c r="O7" s="138"/>
    </row>
    <row r="8" spans="1:15" ht="15">
      <c r="A8" s="480"/>
      <c r="B8" s="483"/>
      <c r="C8" s="486"/>
      <c r="D8" s="493" t="s">
        <v>251</v>
      </c>
      <c r="E8" s="475" t="s">
        <v>1854</v>
      </c>
      <c r="F8" s="475" t="s">
        <v>1853</v>
      </c>
      <c r="G8" s="475"/>
      <c r="H8" s="475" t="s">
        <v>1852</v>
      </c>
      <c r="I8" s="495" t="s">
        <v>251</v>
      </c>
      <c r="J8" s="475" t="s">
        <v>1854</v>
      </c>
      <c r="K8" s="475" t="s">
        <v>1853</v>
      </c>
      <c r="L8" s="475"/>
      <c r="M8" s="475" t="s">
        <v>1852</v>
      </c>
      <c r="N8" s="491"/>
      <c r="O8" s="138"/>
    </row>
    <row r="9" spans="1:15" ht="51.75" customHeight="1" thickBot="1">
      <c r="A9" s="481"/>
      <c r="B9" s="484"/>
      <c r="C9" s="487"/>
      <c r="D9" s="494"/>
      <c r="E9" s="476"/>
      <c r="F9" s="213" t="s">
        <v>1851</v>
      </c>
      <c r="G9" s="213" t="s">
        <v>1850</v>
      </c>
      <c r="H9" s="476"/>
      <c r="I9" s="496"/>
      <c r="J9" s="476"/>
      <c r="K9" s="213" t="s">
        <v>1851</v>
      </c>
      <c r="L9" s="213" t="s">
        <v>1850</v>
      </c>
      <c r="M9" s="476"/>
      <c r="N9" s="492"/>
      <c r="O9" s="138"/>
    </row>
    <row r="10" spans="1:15" ht="37.5">
      <c r="A10" s="211" t="s">
        <v>1770</v>
      </c>
      <c r="B10" s="212"/>
      <c r="C10" s="209" t="s">
        <v>1769</v>
      </c>
      <c r="D10" s="170">
        <v>12696795.100000001</v>
      </c>
      <c r="E10" s="170">
        <v>12460595.100000001</v>
      </c>
      <c r="F10" s="170">
        <v>11443293.7</v>
      </c>
      <c r="G10" s="170">
        <v>351881.8999999999</v>
      </c>
      <c r="H10" s="170">
        <v>236200</v>
      </c>
      <c r="I10" s="170">
        <v>3000000</v>
      </c>
      <c r="J10" s="170">
        <v>3000000</v>
      </c>
      <c r="K10" s="170">
        <v>1102709.4</v>
      </c>
      <c r="L10" s="170"/>
      <c r="M10" s="170"/>
      <c r="N10" s="170">
        <v>15696795.100000001</v>
      </c>
      <c r="O10" s="138"/>
    </row>
    <row r="11" spans="1:15" ht="22.5" customHeight="1">
      <c r="A11" s="211"/>
      <c r="B11" s="210" t="s">
        <v>677</v>
      </c>
      <c r="C11" s="209" t="s">
        <v>2446</v>
      </c>
      <c r="D11" s="167">
        <f>E11+H11</f>
        <v>1494</v>
      </c>
      <c r="E11" s="170">
        <v>1494</v>
      </c>
      <c r="F11" s="170"/>
      <c r="G11" s="170">
        <v>1494</v>
      </c>
      <c r="H11" s="170"/>
      <c r="I11" s="170">
        <f>J11+M11</f>
        <v>466034.9</v>
      </c>
      <c r="J11" s="170">
        <f>469055.9-3021</f>
        <v>466034.9</v>
      </c>
      <c r="K11" s="170">
        <v>74031.6</v>
      </c>
      <c r="L11" s="170"/>
      <c r="M11" s="170"/>
      <c r="N11" s="167">
        <f aca="true" t="shared" si="0" ref="N11:N16">D11+I11</f>
        <v>467528.9</v>
      </c>
      <c r="O11" s="138"/>
    </row>
    <row r="12" spans="1:15" ht="56.25">
      <c r="A12" s="211"/>
      <c r="B12" s="210" t="s">
        <v>677</v>
      </c>
      <c r="C12" s="209" t="s">
        <v>2445</v>
      </c>
      <c r="D12" s="167">
        <v>3563917.3</v>
      </c>
      <c r="E12" s="170">
        <v>3563917.3</v>
      </c>
      <c r="F12" s="170">
        <v>3011779.3000000003</v>
      </c>
      <c r="G12" s="170"/>
      <c r="H12" s="170"/>
      <c r="I12" s="170"/>
      <c r="J12" s="170"/>
      <c r="K12" s="170"/>
      <c r="L12" s="170"/>
      <c r="M12" s="170"/>
      <c r="N12" s="167">
        <v>3563917.3</v>
      </c>
      <c r="O12" s="138"/>
    </row>
    <row r="13" spans="1:15" ht="27.75" customHeight="1">
      <c r="A13" s="211"/>
      <c r="B13" s="210" t="s">
        <v>677</v>
      </c>
      <c r="C13" s="209" t="s">
        <v>2444</v>
      </c>
      <c r="D13" s="167"/>
      <c r="E13" s="170"/>
      <c r="F13" s="170"/>
      <c r="G13" s="170"/>
      <c r="H13" s="170"/>
      <c r="I13" s="170">
        <f>J13+M13</f>
        <v>3021</v>
      </c>
      <c r="J13" s="170">
        <v>3021</v>
      </c>
      <c r="K13" s="170"/>
      <c r="L13" s="170"/>
      <c r="M13" s="170"/>
      <c r="N13" s="167">
        <f t="shared" si="0"/>
        <v>3021</v>
      </c>
      <c r="O13" s="138"/>
    </row>
    <row r="14" spans="1:15" ht="18.75">
      <c r="A14" s="211"/>
      <c r="B14" s="210" t="s">
        <v>677</v>
      </c>
      <c r="C14" s="209" t="s">
        <v>2443</v>
      </c>
      <c r="D14" s="167">
        <f>E14+H14</f>
        <v>874058</v>
      </c>
      <c r="E14" s="170">
        <f>14576.5+623281.5</f>
        <v>637858</v>
      </c>
      <c r="F14" s="170">
        <v>510000</v>
      </c>
      <c r="G14" s="170">
        <v>14576.5</v>
      </c>
      <c r="H14" s="170">
        <v>236200</v>
      </c>
      <c r="I14" s="170">
        <f>J14+M14</f>
        <v>1009023.5</v>
      </c>
      <c r="J14" s="170">
        <v>1009023.5</v>
      </c>
      <c r="K14" s="170">
        <v>608152.4</v>
      </c>
      <c r="L14" s="170"/>
      <c r="M14" s="170"/>
      <c r="N14" s="167">
        <f t="shared" si="0"/>
        <v>1883081.5</v>
      </c>
      <c r="O14" s="138"/>
    </row>
    <row r="15" spans="1:15" ht="18.75">
      <c r="A15" s="211"/>
      <c r="B15" s="210" t="s">
        <v>677</v>
      </c>
      <c r="C15" s="209" t="s">
        <v>2442</v>
      </c>
      <c r="D15" s="167">
        <f>E15+H15</f>
        <v>1805.5</v>
      </c>
      <c r="E15" s="170">
        <v>1805.5</v>
      </c>
      <c r="F15" s="170"/>
      <c r="G15" s="170">
        <v>1805.5</v>
      </c>
      <c r="H15" s="170"/>
      <c r="I15" s="170">
        <f>J15+M15</f>
        <v>167131.2</v>
      </c>
      <c r="J15" s="170">
        <v>167131.2</v>
      </c>
      <c r="K15" s="170">
        <v>141891.2</v>
      </c>
      <c r="L15" s="170"/>
      <c r="M15" s="170"/>
      <c r="N15" s="167">
        <f t="shared" si="0"/>
        <v>168936.7</v>
      </c>
      <c r="O15" s="138"/>
    </row>
    <row r="16" spans="1:15" ht="18.75">
      <c r="A16" s="211"/>
      <c r="B16" s="210" t="s">
        <v>677</v>
      </c>
      <c r="C16" s="209" t="s">
        <v>2441</v>
      </c>
      <c r="D16" s="167">
        <f>E16+H16</f>
        <v>2294.2</v>
      </c>
      <c r="E16" s="170">
        <v>2294.2</v>
      </c>
      <c r="F16" s="170"/>
      <c r="G16" s="170">
        <v>2294.2</v>
      </c>
      <c r="H16" s="170"/>
      <c r="I16" s="170">
        <f>J16+M16</f>
        <v>116188.7</v>
      </c>
      <c r="J16" s="170">
        <v>116188.7</v>
      </c>
      <c r="K16" s="170">
        <v>95236.6</v>
      </c>
      <c r="L16" s="170"/>
      <c r="M16" s="170"/>
      <c r="N16" s="167">
        <f t="shared" si="0"/>
        <v>118482.9</v>
      </c>
      <c r="O16" s="138"/>
    </row>
    <row r="17" spans="2:15" ht="15.75">
      <c r="B17" s="208"/>
      <c r="C17" s="148"/>
      <c r="D17" s="167"/>
      <c r="E17" s="170"/>
      <c r="F17" s="170"/>
      <c r="G17" s="170"/>
      <c r="H17" s="170"/>
      <c r="I17" s="170"/>
      <c r="J17" s="170"/>
      <c r="K17" s="170"/>
      <c r="L17" s="170"/>
      <c r="M17" s="170"/>
      <c r="N17" s="167"/>
      <c r="O17" s="138"/>
    </row>
    <row r="18" spans="1:16" ht="19.5">
      <c r="A18" s="173"/>
      <c r="B18" s="172"/>
      <c r="C18" s="207" t="s">
        <v>2440</v>
      </c>
      <c r="D18" s="206">
        <f>SUM(D20:D43)</f>
        <v>1648305.4999999995</v>
      </c>
      <c r="E18" s="206">
        <f>SUM(E20:E43)</f>
        <v>1648305.4999999995</v>
      </c>
      <c r="F18" s="206">
        <f>SUM(F20:F43)</f>
        <v>1594772.8</v>
      </c>
      <c r="G18" s="206">
        <f>SUM(G20:G43)</f>
        <v>53532.7</v>
      </c>
      <c r="H18" s="206"/>
      <c r="I18" s="206">
        <f>SUM(I20:I43)</f>
        <v>130042.20000000001</v>
      </c>
      <c r="J18" s="206">
        <f>SUM(J20:J43)</f>
        <v>130042.20000000001</v>
      </c>
      <c r="K18" s="206">
        <f>SUM(K20:K43)</f>
        <v>4558.4000000000015</v>
      </c>
      <c r="L18" s="206"/>
      <c r="M18" s="206"/>
      <c r="N18" s="206">
        <f>SUM(N20:N43)</f>
        <v>1778347.6999999997</v>
      </c>
      <c r="O18" s="138"/>
      <c r="P18" s="205"/>
    </row>
    <row r="19" spans="1:15" ht="15.75">
      <c r="A19" s="173"/>
      <c r="B19" s="172"/>
      <c r="C19" s="204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38"/>
    </row>
    <row r="20" spans="1:15" ht="15.75">
      <c r="A20" s="173"/>
      <c r="B20" s="172" t="s">
        <v>677</v>
      </c>
      <c r="C20" s="203" t="s">
        <v>2439</v>
      </c>
      <c r="D20" s="167">
        <f aca="true" t="shared" si="1" ref="D20:D43">E20+H20</f>
        <v>74521.5</v>
      </c>
      <c r="E20" s="168">
        <v>74521.5</v>
      </c>
      <c r="F20" s="168">
        <v>73901.2</v>
      </c>
      <c r="G20" s="168">
        <v>620.3</v>
      </c>
      <c r="H20" s="169"/>
      <c r="I20" s="170">
        <f aca="true" t="shared" si="2" ref="I20:I43">J20+M20</f>
        <v>5516</v>
      </c>
      <c r="J20" s="168">
        <v>5516</v>
      </c>
      <c r="K20" s="169">
        <v>134.8</v>
      </c>
      <c r="L20" s="169"/>
      <c r="M20" s="168"/>
      <c r="N20" s="167">
        <f aca="true" t="shared" si="3" ref="N20:N43">D20+I20</f>
        <v>80037.5</v>
      </c>
      <c r="O20" s="138"/>
    </row>
    <row r="21" spans="1:15" ht="15.75">
      <c r="A21" s="198"/>
      <c r="B21" s="172" t="s">
        <v>677</v>
      </c>
      <c r="C21" s="202" t="s">
        <v>2438</v>
      </c>
      <c r="D21" s="167">
        <f t="shared" si="1"/>
        <v>33540.1</v>
      </c>
      <c r="E21" s="168">
        <v>33540.1</v>
      </c>
      <c r="F21" s="168">
        <v>32354.3</v>
      </c>
      <c r="G21" s="168">
        <v>1185.8</v>
      </c>
      <c r="H21" s="169"/>
      <c r="I21" s="170">
        <f t="shared" si="2"/>
        <v>2876</v>
      </c>
      <c r="J21" s="168">
        <v>2876</v>
      </c>
      <c r="K21" s="169">
        <v>128.8</v>
      </c>
      <c r="L21" s="169"/>
      <c r="M21" s="168"/>
      <c r="N21" s="167">
        <f t="shared" si="3"/>
        <v>36416.1</v>
      </c>
      <c r="O21" s="138"/>
    </row>
    <row r="22" spans="1:15" ht="15.75">
      <c r="A22" s="198"/>
      <c r="B22" s="172" t="s">
        <v>677</v>
      </c>
      <c r="C22" s="202" t="s">
        <v>2437</v>
      </c>
      <c r="D22" s="167">
        <f t="shared" si="1"/>
        <v>70936.9</v>
      </c>
      <c r="E22" s="168">
        <v>70936.9</v>
      </c>
      <c r="F22" s="168">
        <v>68021.5</v>
      </c>
      <c r="G22" s="168">
        <v>2915.4</v>
      </c>
      <c r="H22" s="169"/>
      <c r="I22" s="170">
        <f t="shared" si="2"/>
        <v>5634.3</v>
      </c>
      <c r="J22" s="168">
        <v>5634.3</v>
      </c>
      <c r="K22" s="169">
        <v>277.1</v>
      </c>
      <c r="L22" s="169"/>
      <c r="M22" s="168"/>
      <c r="N22" s="167">
        <f t="shared" si="3"/>
        <v>76571.2</v>
      </c>
      <c r="O22" s="138"/>
    </row>
    <row r="23" spans="1:15" ht="15.75">
      <c r="A23" s="198"/>
      <c r="B23" s="172" t="s">
        <v>677</v>
      </c>
      <c r="C23" s="201" t="s">
        <v>2436</v>
      </c>
      <c r="D23" s="167">
        <f t="shared" si="1"/>
        <v>111958.1</v>
      </c>
      <c r="E23" s="168">
        <v>111958.1</v>
      </c>
      <c r="F23" s="168">
        <v>110008.09999999999</v>
      </c>
      <c r="G23" s="168">
        <v>1950</v>
      </c>
      <c r="H23" s="169"/>
      <c r="I23" s="170">
        <f t="shared" si="2"/>
        <v>9524.8</v>
      </c>
      <c r="J23" s="168">
        <v>9524.8</v>
      </c>
      <c r="K23" s="169">
        <v>266.6</v>
      </c>
      <c r="L23" s="169"/>
      <c r="M23" s="168"/>
      <c r="N23" s="167">
        <f t="shared" si="3"/>
        <v>121482.90000000001</v>
      </c>
      <c r="O23" s="138"/>
    </row>
    <row r="24" spans="1:15" ht="15.75">
      <c r="A24" s="198"/>
      <c r="B24" s="172" t="s">
        <v>677</v>
      </c>
      <c r="C24" s="201" t="s">
        <v>2435</v>
      </c>
      <c r="D24" s="167">
        <f t="shared" si="1"/>
        <v>47740.2</v>
      </c>
      <c r="E24" s="168">
        <v>47740.2</v>
      </c>
      <c r="F24" s="168">
        <v>45769.100000000006</v>
      </c>
      <c r="G24" s="168">
        <v>1971.1</v>
      </c>
      <c r="H24" s="169"/>
      <c r="I24" s="170">
        <f t="shared" si="2"/>
        <v>4050.9</v>
      </c>
      <c r="J24" s="168">
        <v>4050.9</v>
      </c>
      <c r="K24" s="169">
        <v>197.7</v>
      </c>
      <c r="L24" s="169"/>
      <c r="M24" s="168"/>
      <c r="N24" s="167">
        <f t="shared" si="3"/>
        <v>51791.1</v>
      </c>
      <c r="O24" s="138"/>
    </row>
    <row r="25" spans="1:15" ht="15.75">
      <c r="A25" s="198"/>
      <c r="B25" s="172" t="s">
        <v>677</v>
      </c>
      <c r="C25" s="201" t="s">
        <v>2434</v>
      </c>
      <c r="D25" s="167">
        <f t="shared" si="1"/>
        <v>30821.8</v>
      </c>
      <c r="E25" s="168">
        <v>30821.8</v>
      </c>
      <c r="F25" s="168">
        <v>30101.2</v>
      </c>
      <c r="G25" s="168">
        <v>720.6</v>
      </c>
      <c r="H25" s="169"/>
      <c r="I25" s="170">
        <f t="shared" si="2"/>
        <v>2622.5</v>
      </c>
      <c r="J25" s="168">
        <v>2622.5</v>
      </c>
      <c r="K25" s="169">
        <v>109.3</v>
      </c>
      <c r="L25" s="169"/>
      <c r="M25" s="168"/>
      <c r="N25" s="167">
        <f t="shared" si="3"/>
        <v>33444.3</v>
      </c>
      <c r="O25" s="138"/>
    </row>
    <row r="26" spans="1:15" ht="15.75">
      <c r="A26" s="198"/>
      <c r="B26" s="172" t="s">
        <v>677</v>
      </c>
      <c r="C26" s="201" t="s">
        <v>2433</v>
      </c>
      <c r="D26" s="167">
        <f t="shared" si="1"/>
        <v>52545.4</v>
      </c>
      <c r="E26" s="168">
        <v>52545.4</v>
      </c>
      <c r="F26" s="168">
        <v>49933.9</v>
      </c>
      <c r="G26" s="168">
        <v>2611.5</v>
      </c>
      <c r="H26" s="169"/>
      <c r="I26" s="170">
        <f t="shared" si="2"/>
        <v>3993.4</v>
      </c>
      <c r="J26" s="168">
        <v>3993.4</v>
      </c>
      <c r="K26" s="169">
        <v>181.2</v>
      </c>
      <c r="L26" s="169"/>
      <c r="M26" s="168"/>
      <c r="N26" s="167">
        <f t="shared" si="3"/>
        <v>56538.8</v>
      </c>
      <c r="O26" s="138"/>
    </row>
    <row r="27" spans="1:15" ht="15.75">
      <c r="A27" s="198"/>
      <c r="B27" s="172" t="s">
        <v>677</v>
      </c>
      <c r="C27" s="200" t="s">
        <v>2432</v>
      </c>
      <c r="D27" s="167">
        <f t="shared" si="1"/>
        <v>44791.1</v>
      </c>
      <c r="E27" s="168">
        <v>44791.1</v>
      </c>
      <c r="F27" s="168">
        <v>43359.8</v>
      </c>
      <c r="G27" s="168">
        <v>1431.3</v>
      </c>
      <c r="H27" s="169"/>
      <c r="I27" s="170">
        <f t="shared" si="2"/>
        <v>3719</v>
      </c>
      <c r="J27" s="168">
        <v>3719</v>
      </c>
      <c r="K27" s="169">
        <v>155.8</v>
      </c>
      <c r="L27" s="169"/>
      <c r="M27" s="168"/>
      <c r="N27" s="167">
        <f t="shared" si="3"/>
        <v>48510.1</v>
      </c>
      <c r="O27" s="138"/>
    </row>
    <row r="28" spans="1:15" ht="15.75">
      <c r="A28" s="198"/>
      <c r="B28" s="172" t="s">
        <v>677</v>
      </c>
      <c r="C28" s="199" t="s">
        <v>2431</v>
      </c>
      <c r="D28" s="167">
        <f t="shared" si="1"/>
        <v>56518.6</v>
      </c>
      <c r="E28" s="168">
        <v>56518.6</v>
      </c>
      <c r="F28" s="168">
        <v>55403</v>
      </c>
      <c r="G28" s="168">
        <v>1115.6</v>
      </c>
      <c r="H28" s="169"/>
      <c r="I28" s="170">
        <f t="shared" si="2"/>
        <v>4592</v>
      </c>
      <c r="J28" s="168">
        <v>4592</v>
      </c>
      <c r="K28" s="169">
        <v>137.8</v>
      </c>
      <c r="L28" s="169"/>
      <c r="M28" s="168"/>
      <c r="N28" s="167">
        <f t="shared" si="3"/>
        <v>61110.6</v>
      </c>
      <c r="O28" s="138"/>
    </row>
    <row r="29" spans="1:15" ht="15.75">
      <c r="A29" s="198"/>
      <c r="B29" s="172" t="s">
        <v>677</v>
      </c>
      <c r="C29" s="171" t="s">
        <v>2430</v>
      </c>
      <c r="D29" s="167">
        <f t="shared" si="1"/>
        <v>52919.3</v>
      </c>
      <c r="E29" s="168">
        <v>52919.3</v>
      </c>
      <c r="F29" s="168">
        <v>52077</v>
      </c>
      <c r="G29" s="168">
        <v>842.3</v>
      </c>
      <c r="H29" s="169"/>
      <c r="I29" s="170">
        <f t="shared" si="2"/>
        <v>4467.1</v>
      </c>
      <c r="J29" s="168">
        <v>4467.1</v>
      </c>
      <c r="K29" s="169">
        <v>101.9</v>
      </c>
      <c r="L29" s="169"/>
      <c r="M29" s="168"/>
      <c r="N29" s="167">
        <f t="shared" si="3"/>
        <v>57386.4</v>
      </c>
      <c r="O29" s="138"/>
    </row>
    <row r="30" spans="1:15" ht="15.75">
      <c r="A30" s="198"/>
      <c r="B30" s="172" t="s">
        <v>677</v>
      </c>
      <c r="C30" s="171" t="s">
        <v>2429</v>
      </c>
      <c r="D30" s="167">
        <f t="shared" si="1"/>
        <v>79243.2</v>
      </c>
      <c r="E30" s="168">
        <v>79243.2</v>
      </c>
      <c r="F30" s="168">
        <v>77820.70000000001</v>
      </c>
      <c r="G30" s="168">
        <v>1422.5</v>
      </c>
      <c r="H30" s="169"/>
      <c r="I30" s="170">
        <f t="shared" si="2"/>
        <v>6092.4</v>
      </c>
      <c r="J30" s="168">
        <v>6092.4</v>
      </c>
      <c r="K30" s="169">
        <v>193.2</v>
      </c>
      <c r="L30" s="169"/>
      <c r="M30" s="168"/>
      <c r="N30" s="167">
        <f t="shared" si="3"/>
        <v>85335.59999999999</v>
      </c>
      <c r="O30" s="138"/>
    </row>
    <row r="31" spans="1:15" ht="15.75">
      <c r="A31" s="198"/>
      <c r="B31" s="172" t="s">
        <v>677</v>
      </c>
      <c r="C31" s="171" t="s">
        <v>2428</v>
      </c>
      <c r="D31" s="167">
        <f t="shared" si="1"/>
        <v>66616.5</v>
      </c>
      <c r="E31" s="168">
        <v>66616.5</v>
      </c>
      <c r="F31" s="168">
        <v>62354.200000000004</v>
      </c>
      <c r="G31" s="168">
        <v>4262.3</v>
      </c>
      <c r="H31" s="169"/>
      <c r="I31" s="170">
        <f t="shared" si="2"/>
        <v>5271.5</v>
      </c>
      <c r="J31" s="168">
        <v>5271.5</v>
      </c>
      <c r="K31" s="169">
        <v>172.3</v>
      </c>
      <c r="L31" s="169"/>
      <c r="M31" s="168"/>
      <c r="N31" s="167">
        <f t="shared" si="3"/>
        <v>71888</v>
      </c>
      <c r="O31" s="138"/>
    </row>
    <row r="32" spans="1:15" ht="15.75">
      <c r="A32" s="198"/>
      <c r="B32" s="172" t="s">
        <v>677</v>
      </c>
      <c r="C32" s="171" t="s">
        <v>2427</v>
      </c>
      <c r="D32" s="167">
        <f t="shared" si="1"/>
        <v>62837.6</v>
      </c>
      <c r="E32" s="168">
        <v>62837.6</v>
      </c>
      <c r="F32" s="168">
        <v>60322.5</v>
      </c>
      <c r="G32" s="168">
        <v>2515.1</v>
      </c>
      <c r="H32" s="169"/>
      <c r="I32" s="170">
        <f t="shared" si="2"/>
        <v>4980.4</v>
      </c>
      <c r="J32" s="168">
        <v>4980.4</v>
      </c>
      <c r="K32" s="169">
        <v>250.2</v>
      </c>
      <c r="L32" s="169"/>
      <c r="M32" s="168"/>
      <c r="N32" s="167">
        <f t="shared" si="3"/>
        <v>67818</v>
      </c>
      <c r="O32" s="138"/>
    </row>
    <row r="33" spans="1:15" ht="15.75">
      <c r="A33" s="198"/>
      <c r="B33" s="172" t="s">
        <v>677</v>
      </c>
      <c r="C33" s="171" t="s">
        <v>2426</v>
      </c>
      <c r="D33" s="167">
        <f t="shared" si="1"/>
        <v>73441.1</v>
      </c>
      <c r="E33" s="168">
        <v>73441.1</v>
      </c>
      <c r="F33" s="168">
        <v>72202.9</v>
      </c>
      <c r="G33" s="168">
        <v>1238.2</v>
      </c>
      <c r="H33" s="169"/>
      <c r="I33" s="170">
        <f t="shared" si="2"/>
        <v>6071.5</v>
      </c>
      <c r="J33" s="168">
        <v>6071.5</v>
      </c>
      <c r="K33" s="169">
        <v>187.29999999999998</v>
      </c>
      <c r="L33" s="169"/>
      <c r="M33" s="168"/>
      <c r="N33" s="167">
        <f t="shared" si="3"/>
        <v>79512.6</v>
      </c>
      <c r="O33" s="138"/>
    </row>
    <row r="34" spans="1:15" ht="15.75">
      <c r="A34" s="198"/>
      <c r="B34" s="172" t="s">
        <v>677</v>
      </c>
      <c r="C34" s="171" t="s">
        <v>2425</v>
      </c>
      <c r="D34" s="167">
        <f t="shared" si="1"/>
        <v>32713.9</v>
      </c>
      <c r="E34" s="168">
        <v>32713.9</v>
      </c>
      <c r="F34" s="168">
        <v>31346.9</v>
      </c>
      <c r="G34" s="168">
        <v>1367</v>
      </c>
      <c r="H34" s="169"/>
      <c r="I34" s="170">
        <f t="shared" si="2"/>
        <v>2632.6</v>
      </c>
      <c r="J34" s="168">
        <v>2632.6</v>
      </c>
      <c r="K34" s="169">
        <v>112.39999999999999</v>
      </c>
      <c r="L34" s="169"/>
      <c r="M34" s="168"/>
      <c r="N34" s="167">
        <f t="shared" si="3"/>
        <v>35346.5</v>
      </c>
      <c r="O34" s="138"/>
    </row>
    <row r="35" spans="1:15" ht="15.75">
      <c r="A35" s="198"/>
      <c r="B35" s="172" t="s">
        <v>677</v>
      </c>
      <c r="C35" s="171" t="s">
        <v>2424</v>
      </c>
      <c r="D35" s="167">
        <f t="shared" si="1"/>
        <v>29328.1</v>
      </c>
      <c r="E35" s="168">
        <v>29328.1</v>
      </c>
      <c r="F35" s="168">
        <v>28692.100000000002</v>
      </c>
      <c r="G35" s="168">
        <v>636</v>
      </c>
      <c r="H35" s="169"/>
      <c r="I35" s="170">
        <f t="shared" si="2"/>
        <v>2518.5</v>
      </c>
      <c r="J35" s="168">
        <v>2518.5</v>
      </c>
      <c r="K35" s="169">
        <v>133.3</v>
      </c>
      <c r="L35" s="169"/>
      <c r="M35" s="168"/>
      <c r="N35" s="167">
        <f t="shared" si="3"/>
        <v>31846.6</v>
      </c>
      <c r="O35" s="138"/>
    </row>
    <row r="36" spans="1:15" ht="15.75">
      <c r="A36" s="198"/>
      <c r="B36" s="172" t="s">
        <v>677</v>
      </c>
      <c r="C36" s="171" t="s">
        <v>2423</v>
      </c>
      <c r="D36" s="167">
        <f t="shared" si="1"/>
        <v>48578</v>
      </c>
      <c r="E36" s="168">
        <v>48578</v>
      </c>
      <c r="F36" s="168">
        <v>46797.9</v>
      </c>
      <c r="G36" s="168">
        <v>1780.1</v>
      </c>
      <c r="H36" s="169"/>
      <c r="I36" s="170">
        <f t="shared" si="2"/>
        <v>3958</v>
      </c>
      <c r="J36" s="168">
        <v>3958</v>
      </c>
      <c r="K36" s="169">
        <v>116.8</v>
      </c>
      <c r="L36" s="169"/>
      <c r="M36" s="168"/>
      <c r="N36" s="167">
        <f t="shared" si="3"/>
        <v>52536</v>
      </c>
      <c r="O36" s="138"/>
    </row>
    <row r="37" spans="1:15" ht="15.75">
      <c r="A37" s="198"/>
      <c r="B37" s="172" t="s">
        <v>677</v>
      </c>
      <c r="C37" s="171" t="s">
        <v>2422</v>
      </c>
      <c r="D37" s="167">
        <f t="shared" si="1"/>
        <v>86533</v>
      </c>
      <c r="E37" s="168">
        <v>86533</v>
      </c>
      <c r="F37" s="168">
        <v>79696.8</v>
      </c>
      <c r="G37" s="168">
        <v>6836.2</v>
      </c>
      <c r="H37" s="169"/>
      <c r="I37" s="170">
        <f t="shared" si="2"/>
        <v>6178.7</v>
      </c>
      <c r="J37" s="168">
        <v>6178.7</v>
      </c>
      <c r="K37" s="169">
        <v>326.5</v>
      </c>
      <c r="L37" s="169"/>
      <c r="M37" s="168"/>
      <c r="N37" s="167">
        <f t="shared" si="3"/>
        <v>92711.7</v>
      </c>
      <c r="O37" s="138"/>
    </row>
    <row r="38" spans="1:15" ht="15.75">
      <c r="A38" s="198"/>
      <c r="B38" s="172" t="s">
        <v>677</v>
      </c>
      <c r="C38" s="171" t="s">
        <v>2421</v>
      </c>
      <c r="D38" s="167">
        <f t="shared" si="1"/>
        <v>62653.9</v>
      </c>
      <c r="E38" s="168">
        <v>62653.9</v>
      </c>
      <c r="F38" s="168">
        <v>61707.8</v>
      </c>
      <c r="G38" s="168">
        <v>946.1</v>
      </c>
      <c r="H38" s="169"/>
      <c r="I38" s="170">
        <f t="shared" si="2"/>
        <v>5240.5</v>
      </c>
      <c r="J38" s="168">
        <v>5240.5</v>
      </c>
      <c r="K38" s="169">
        <v>163.3</v>
      </c>
      <c r="L38" s="169"/>
      <c r="M38" s="168"/>
      <c r="N38" s="167">
        <f t="shared" si="3"/>
        <v>67894.4</v>
      </c>
      <c r="O38" s="138"/>
    </row>
    <row r="39" spans="1:15" ht="15.75">
      <c r="A39" s="198"/>
      <c r="B39" s="172" t="s">
        <v>677</v>
      </c>
      <c r="C39" s="171" t="s">
        <v>2420</v>
      </c>
      <c r="D39" s="167">
        <f t="shared" si="1"/>
        <v>44517.2</v>
      </c>
      <c r="E39" s="168">
        <v>44517.2</v>
      </c>
      <c r="F39" s="168">
        <v>43422.399999999994</v>
      </c>
      <c r="G39" s="168">
        <v>1094.8</v>
      </c>
      <c r="H39" s="169"/>
      <c r="I39" s="170">
        <f t="shared" si="2"/>
        <v>3958.1</v>
      </c>
      <c r="J39" s="168">
        <v>3958.1</v>
      </c>
      <c r="K39" s="169">
        <v>170.9</v>
      </c>
      <c r="L39" s="169"/>
      <c r="M39" s="168"/>
      <c r="N39" s="167">
        <f t="shared" si="3"/>
        <v>48475.299999999996</v>
      </c>
      <c r="O39" s="138"/>
    </row>
    <row r="40" spans="1:15" ht="15.75">
      <c r="A40" s="198"/>
      <c r="B40" s="172" t="s">
        <v>677</v>
      </c>
      <c r="C40" s="171" t="s">
        <v>2419</v>
      </c>
      <c r="D40" s="167">
        <f t="shared" si="1"/>
        <v>44740.5</v>
      </c>
      <c r="E40" s="168">
        <v>44740.5</v>
      </c>
      <c r="F40" s="168">
        <v>41013.4</v>
      </c>
      <c r="G40" s="168">
        <v>3727.1</v>
      </c>
      <c r="H40" s="169"/>
      <c r="I40" s="170">
        <f t="shared" si="2"/>
        <v>3531</v>
      </c>
      <c r="J40" s="168">
        <v>3531</v>
      </c>
      <c r="K40" s="169">
        <v>155.8</v>
      </c>
      <c r="L40" s="169"/>
      <c r="M40" s="168"/>
      <c r="N40" s="167">
        <f t="shared" si="3"/>
        <v>48271.5</v>
      </c>
      <c r="O40" s="138"/>
    </row>
    <row r="41" spans="1:15" ht="15.75">
      <c r="A41" s="198"/>
      <c r="B41" s="172" t="s">
        <v>677</v>
      </c>
      <c r="C41" s="171" t="s">
        <v>2418</v>
      </c>
      <c r="D41" s="167">
        <f t="shared" si="1"/>
        <v>49518.7</v>
      </c>
      <c r="E41" s="168">
        <v>49518.7</v>
      </c>
      <c r="F41" s="168">
        <v>48285.799999999996</v>
      </c>
      <c r="G41" s="168">
        <v>1232.9</v>
      </c>
      <c r="H41" s="169"/>
      <c r="I41" s="170">
        <f t="shared" si="2"/>
        <v>4087.5</v>
      </c>
      <c r="J41" s="168">
        <v>4087.5</v>
      </c>
      <c r="K41" s="169">
        <v>154.3</v>
      </c>
      <c r="L41" s="169"/>
      <c r="M41" s="168"/>
      <c r="N41" s="167">
        <f t="shared" si="3"/>
        <v>53606.2</v>
      </c>
      <c r="O41" s="138"/>
    </row>
    <row r="42" spans="1:15" ht="15.75">
      <c r="A42" s="198"/>
      <c r="B42" s="172" t="s">
        <v>677</v>
      </c>
      <c r="C42" s="171" t="s">
        <v>2417</v>
      </c>
      <c r="D42" s="167">
        <f t="shared" si="1"/>
        <v>57687.2</v>
      </c>
      <c r="E42" s="168">
        <v>57687.2</v>
      </c>
      <c r="F42" s="168">
        <v>56299.299999999996</v>
      </c>
      <c r="G42" s="168">
        <v>1387.9</v>
      </c>
      <c r="H42" s="169"/>
      <c r="I42" s="170">
        <f t="shared" si="2"/>
        <v>4856.5</v>
      </c>
      <c r="J42" s="168">
        <v>4856.5</v>
      </c>
      <c r="K42" s="169">
        <v>160.3</v>
      </c>
      <c r="L42" s="169"/>
      <c r="M42" s="168"/>
      <c r="N42" s="167">
        <f t="shared" si="3"/>
        <v>62543.7</v>
      </c>
      <c r="O42" s="138"/>
    </row>
    <row r="43" spans="1:15" ht="15.75">
      <c r="A43" s="198"/>
      <c r="B43" s="172" t="s">
        <v>677</v>
      </c>
      <c r="C43" s="171" t="s">
        <v>2416</v>
      </c>
      <c r="D43" s="167">
        <f t="shared" si="1"/>
        <v>333603.6</v>
      </c>
      <c r="E43" s="168">
        <v>333603.6</v>
      </c>
      <c r="F43" s="168">
        <v>323881</v>
      </c>
      <c r="G43" s="168">
        <v>9722.6</v>
      </c>
      <c r="H43" s="169"/>
      <c r="I43" s="170">
        <f t="shared" si="2"/>
        <v>23669</v>
      </c>
      <c r="J43" s="168">
        <v>23669</v>
      </c>
      <c r="K43" s="169">
        <v>570.8000000000001</v>
      </c>
      <c r="L43" s="169"/>
      <c r="M43" s="168"/>
      <c r="N43" s="167">
        <f t="shared" si="3"/>
        <v>357272.6</v>
      </c>
      <c r="O43" s="138"/>
    </row>
    <row r="44" spans="1:15" ht="15.75">
      <c r="A44" s="173"/>
      <c r="B44" s="172"/>
      <c r="C44" s="171"/>
      <c r="D44" s="167"/>
      <c r="E44" s="168"/>
      <c r="F44" s="168"/>
      <c r="G44" s="168"/>
      <c r="H44" s="169"/>
      <c r="I44" s="170"/>
      <c r="J44" s="168"/>
      <c r="K44" s="169"/>
      <c r="L44" s="169"/>
      <c r="M44" s="168"/>
      <c r="N44" s="167"/>
      <c r="O44" s="138"/>
    </row>
    <row r="45" spans="1:15" ht="19.5">
      <c r="A45" s="182"/>
      <c r="B45" s="184"/>
      <c r="C45" s="195" t="s">
        <v>2415</v>
      </c>
      <c r="D45" s="178">
        <f>SUM(D47:D53)</f>
        <v>403391.7</v>
      </c>
      <c r="E45" s="178">
        <f>SUM(E47:E53)</f>
        <v>403391.7</v>
      </c>
      <c r="F45" s="178">
        <f>SUM(F47:F53)</f>
        <v>391524.2</v>
      </c>
      <c r="G45" s="178">
        <f>SUM(G47:G53)</f>
        <v>11867.5</v>
      </c>
      <c r="H45" s="178"/>
      <c r="I45" s="178">
        <f>SUM(I47:I53)</f>
        <v>31076.699999999997</v>
      </c>
      <c r="J45" s="178">
        <f>SUM(J47:J53)</f>
        <v>31076.699999999997</v>
      </c>
      <c r="K45" s="178">
        <f>SUM(K47:K53)</f>
        <v>1090.5</v>
      </c>
      <c r="L45" s="178"/>
      <c r="M45" s="178"/>
      <c r="N45" s="178">
        <f>SUM(N47:N53)</f>
        <v>434468.4</v>
      </c>
      <c r="O45" s="138"/>
    </row>
    <row r="46" spans="1:15" ht="15.75">
      <c r="A46" s="182"/>
      <c r="B46" s="184"/>
      <c r="C46" s="194"/>
      <c r="D46" s="170"/>
      <c r="E46" s="170"/>
      <c r="F46" s="170"/>
      <c r="G46" s="168"/>
      <c r="H46" s="170"/>
      <c r="I46" s="170"/>
      <c r="J46" s="170"/>
      <c r="K46" s="170"/>
      <c r="L46" s="169"/>
      <c r="M46" s="170"/>
      <c r="N46" s="170"/>
      <c r="O46" s="138"/>
    </row>
    <row r="47" spans="1:15" ht="15.75">
      <c r="A47" s="197"/>
      <c r="B47" s="184" t="s">
        <v>677</v>
      </c>
      <c r="C47" s="186" t="s">
        <v>2414</v>
      </c>
      <c r="D47" s="167">
        <f>E47+H47</f>
        <v>99703.7</v>
      </c>
      <c r="E47" s="168">
        <v>99703.7</v>
      </c>
      <c r="F47" s="168">
        <v>95766.09999999999</v>
      </c>
      <c r="G47" s="168">
        <v>3937.6</v>
      </c>
      <c r="H47" s="169"/>
      <c r="I47" s="170">
        <f>J47+M47</f>
        <v>7395.9</v>
      </c>
      <c r="J47" s="168">
        <v>7395.9</v>
      </c>
      <c r="K47" s="169">
        <v>245.7</v>
      </c>
      <c r="L47" s="169"/>
      <c r="M47" s="168"/>
      <c r="N47" s="167">
        <f>D47+I47</f>
        <v>107099.59999999999</v>
      </c>
      <c r="O47" s="138"/>
    </row>
    <row r="48" spans="1:15" ht="15.75">
      <c r="A48" s="197"/>
      <c r="B48" s="184" t="s">
        <v>677</v>
      </c>
      <c r="C48" s="186" t="s">
        <v>2413</v>
      </c>
      <c r="D48" s="167">
        <f>E48+H48</f>
        <v>48127.3</v>
      </c>
      <c r="E48" s="168">
        <v>48127.3</v>
      </c>
      <c r="F48" s="168">
        <v>46664.6</v>
      </c>
      <c r="G48" s="168">
        <v>1462.7</v>
      </c>
      <c r="H48" s="169"/>
      <c r="I48" s="170">
        <f>J48+M48</f>
        <v>3817.5</v>
      </c>
      <c r="J48" s="168">
        <v>3817.5</v>
      </c>
      <c r="K48" s="169">
        <v>130.3</v>
      </c>
      <c r="L48" s="169"/>
      <c r="M48" s="168"/>
      <c r="N48" s="167">
        <f>D48+I48</f>
        <v>51944.8</v>
      </c>
      <c r="O48" s="138"/>
    </row>
    <row r="49" spans="1:15" ht="15.75">
      <c r="A49" s="197"/>
      <c r="B49" s="184" t="s">
        <v>677</v>
      </c>
      <c r="C49" s="186" t="s">
        <v>2412</v>
      </c>
      <c r="D49" s="167"/>
      <c r="E49" s="168"/>
      <c r="F49" s="168"/>
      <c r="G49" s="168"/>
      <c r="H49" s="169"/>
      <c r="I49" s="170"/>
      <c r="J49" s="168"/>
      <c r="K49" s="169"/>
      <c r="L49" s="169"/>
      <c r="M49" s="168"/>
      <c r="N49" s="167"/>
      <c r="O49" s="138"/>
    </row>
    <row r="50" spans="1:15" ht="15.75">
      <c r="A50" s="197"/>
      <c r="B50" s="184" t="s">
        <v>677</v>
      </c>
      <c r="C50" s="186" t="s">
        <v>2411</v>
      </c>
      <c r="D50" s="167">
        <f>E50+H50</f>
        <v>45181.5</v>
      </c>
      <c r="E50" s="168">
        <v>45181.5</v>
      </c>
      <c r="F50" s="168">
        <v>42242.700000000004</v>
      </c>
      <c r="G50" s="168">
        <v>2938.8</v>
      </c>
      <c r="H50" s="169"/>
      <c r="I50" s="170">
        <f>J50+M50</f>
        <v>3520</v>
      </c>
      <c r="J50" s="168">
        <v>3520</v>
      </c>
      <c r="K50" s="169">
        <v>152.8</v>
      </c>
      <c r="L50" s="169"/>
      <c r="M50" s="168"/>
      <c r="N50" s="167">
        <f>D50+I50</f>
        <v>48701.5</v>
      </c>
      <c r="O50" s="138"/>
    </row>
    <row r="51" spans="1:15" ht="15.75">
      <c r="A51" s="197"/>
      <c r="B51" s="184" t="s">
        <v>677</v>
      </c>
      <c r="C51" s="186" t="s">
        <v>2410</v>
      </c>
      <c r="D51" s="167">
        <f>E51+H51</f>
        <v>117839</v>
      </c>
      <c r="E51" s="168">
        <v>117839</v>
      </c>
      <c r="F51" s="168">
        <v>116185.1</v>
      </c>
      <c r="G51" s="168">
        <v>1653.9</v>
      </c>
      <c r="H51" s="169"/>
      <c r="I51" s="170">
        <f>J51+M51</f>
        <v>8682.8</v>
      </c>
      <c r="J51" s="168">
        <v>8682.8</v>
      </c>
      <c r="K51" s="169">
        <v>293.6</v>
      </c>
      <c r="L51" s="169"/>
      <c r="M51" s="168"/>
      <c r="N51" s="167">
        <f>D51+I51</f>
        <v>126521.8</v>
      </c>
      <c r="O51" s="138"/>
    </row>
    <row r="52" spans="1:15" ht="15.75">
      <c r="A52" s="197"/>
      <c r="B52" s="184" t="s">
        <v>677</v>
      </c>
      <c r="C52" s="186" t="s">
        <v>2409</v>
      </c>
      <c r="D52" s="167">
        <f>E52+H52</f>
        <v>47948.5</v>
      </c>
      <c r="E52" s="168">
        <v>47948.5</v>
      </c>
      <c r="F52" s="168">
        <v>47038</v>
      </c>
      <c r="G52" s="168">
        <v>910.5</v>
      </c>
      <c r="H52" s="169"/>
      <c r="I52" s="170">
        <f>J52+M52</f>
        <v>4212.5</v>
      </c>
      <c r="J52" s="168">
        <v>4212.5</v>
      </c>
      <c r="K52" s="169">
        <v>136.3</v>
      </c>
      <c r="L52" s="169"/>
      <c r="M52" s="168"/>
      <c r="N52" s="167">
        <f>D52+I52</f>
        <v>52161</v>
      </c>
      <c r="O52" s="138"/>
    </row>
    <row r="53" spans="1:15" ht="15.75">
      <c r="A53" s="197"/>
      <c r="B53" s="184" t="s">
        <v>677</v>
      </c>
      <c r="C53" s="186" t="s">
        <v>2408</v>
      </c>
      <c r="D53" s="167">
        <f>E53+H53</f>
        <v>44591.7</v>
      </c>
      <c r="E53" s="168">
        <v>44591.7</v>
      </c>
      <c r="F53" s="168">
        <v>43627.7</v>
      </c>
      <c r="G53" s="168">
        <v>964</v>
      </c>
      <c r="H53" s="169"/>
      <c r="I53" s="170">
        <f>J53+M53</f>
        <v>3448</v>
      </c>
      <c r="J53" s="168">
        <v>3448</v>
      </c>
      <c r="K53" s="169">
        <v>131.8</v>
      </c>
      <c r="L53" s="169"/>
      <c r="M53" s="168"/>
      <c r="N53" s="167">
        <f>D53+I53</f>
        <v>48039.7</v>
      </c>
      <c r="O53" s="138"/>
    </row>
    <row r="54" spans="1:15" ht="15.75">
      <c r="A54" s="196"/>
      <c r="B54" s="184"/>
      <c r="C54" s="186"/>
      <c r="D54" s="167"/>
      <c r="E54" s="168"/>
      <c r="F54" s="168"/>
      <c r="G54" s="168"/>
      <c r="H54" s="169"/>
      <c r="I54" s="170"/>
      <c r="J54" s="168"/>
      <c r="K54" s="169"/>
      <c r="L54" s="169"/>
      <c r="M54" s="168"/>
      <c r="N54" s="167"/>
      <c r="O54" s="138"/>
    </row>
    <row r="55" spans="1:15" ht="19.5">
      <c r="A55" s="182"/>
      <c r="B55" s="184"/>
      <c r="C55" s="195" t="s">
        <v>2407</v>
      </c>
      <c r="D55" s="178">
        <f>SUM(D57:D64)</f>
        <v>483864.29999999993</v>
      </c>
      <c r="E55" s="178">
        <f>SUM(E57:E64)</f>
        <v>483864.29999999993</v>
      </c>
      <c r="F55" s="178">
        <f>SUM(F57:F64)</f>
        <v>472412.3</v>
      </c>
      <c r="G55" s="178">
        <f>SUM(G57:G64)</f>
        <v>11452</v>
      </c>
      <c r="H55" s="178"/>
      <c r="I55" s="178">
        <f>SUM(I57:I64)</f>
        <v>38424.5</v>
      </c>
      <c r="J55" s="178">
        <f>SUM(J57:J64)</f>
        <v>38424.5</v>
      </c>
      <c r="K55" s="178">
        <f>SUM(K57:K64)</f>
        <v>1376.5</v>
      </c>
      <c r="L55" s="178"/>
      <c r="M55" s="178"/>
      <c r="N55" s="178">
        <f>SUM(N57:N64)</f>
        <v>522288.8</v>
      </c>
      <c r="O55" s="138"/>
    </row>
    <row r="56" spans="1:15" ht="15.75">
      <c r="A56" s="182"/>
      <c r="B56" s="184"/>
      <c r="C56" s="194"/>
      <c r="D56" s="170"/>
      <c r="E56" s="170"/>
      <c r="F56" s="170"/>
      <c r="G56" s="168"/>
      <c r="H56" s="170"/>
      <c r="I56" s="170"/>
      <c r="J56" s="170"/>
      <c r="K56" s="170"/>
      <c r="L56" s="169"/>
      <c r="M56" s="170"/>
      <c r="N56" s="170"/>
      <c r="O56" s="138"/>
    </row>
    <row r="57" spans="1:15" ht="15.75">
      <c r="A57" s="196"/>
      <c r="B57" s="184" t="s">
        <v>677</v>
      </c>
      <c r="C57" s="185" t="s">
        <v>2406</v>
      </c>
      <c r="D57" s="167">
        <f>E57+H57</f>
        <v>24883.2</v>
      </c>
      <c r="E57" s="168">
        <v>24883.2</v>
      </c>
      <c r="F57" s="168">
        <v>24796.6</v>
      </c>
      <c r="G57" s="168">
        <v>86.6</v>
      </c>
      <c r="H57" s="169"/>
      <c r="I57" s="170">
        <f>J57+M57</f>
        <v>2242.8</v>
      </c>
      <c r="J57" s="168">
        <v>2242.8</v>
      </c>
      <c r="K57" s="169">
        <v>107.8</v>
      </c>
      <c r="L57" s="169"/>
      <c r="M57" s="168"/>
      <c r="N57" s="167">
        <f>D57+I57</f>
        <v>27126</v>
      </c>
      <c r="O57" s="138"/>
    </row>
    <row r="58" spans="1:15" ht="15.75">
      <c r="A58" s="196"/>
      <c r="B58" s="184" t="s">
        <v>677</v>
      </c>
      <c r="C58" s="185" t="s">
        <v>2405</v>
      </c>
      <c r="D58" s="167">
        <f>E58+H58</f>
        <v>71527.9</v>
      </c>
      <c r="E58" s="168">
        <v>71527.9</v>
      </c>
      <c r="F58" s="168">
        <v>69305.1</v>
      </c>
      <c r="G58" s="168">
        <v>2222.8</v>
      </c>
      <c r="H58" s="169"/>
      <c r="I58" s="170">
        <f>J58+M58</f>
        <v>5468.2</v>
      </c>
      <c r="J58" s="168">
        <v>5468.2</v>
      </c>
      <c r="K58" s="169">
        <v>229.2</v>
      </c>
      <c r="L58" s="169"/>
      <c r="M58" s="168"/>
      <c r="N58" s="167">
        <f>D58+I58</f>
        <v>76996.09999999999</v>
      </c>
      <c r="O58" s="138"/>
    </row>
    <row r="59" spans="1:15" ht="15.75">
      <c r="A59" s="196"/>
      <c r="B59" s="184" t="s">
        <v>677</v>
      </c>
      <c r="C59" s="185" t="s">
        <v>2404</v>
      </c>
      <c r="D59" s="167">
        <f>E59+H59</f>
        <v>62992.9</v>
      </c>
      <c r="E59" s="168">
        <v>62992.9</v>
      </c>
      <c r="F59" s="168">
        <v>61657</v>
      </c>
      <c r="G59" s="168">
        <v>1335.9</v>
      </c>
      <c r="H59" s="169"/>
      <c r="I59" s="170">
        <f>J59+M59</f>
        <v>5193.8</v>
      </c>
      <c r="J59" s="168">
        <v>5193.8</v>
      </c>
      <c r="K59" s="169">
        <v>149.8</v>
      </c>
      <c r="L59" s="169"/>
      <c r="M59" s="168"/>
      <c r="N59" s="167">
        <f>D59+I59</f>
        <v>68186.7</v>
      </c>
      <c r="O59" s="138"/>
    </row>
    <row r="60" spans="1:15" ht="15.75">
      <c r="A60" s="196"/>
      <c r="B60" s="184" t="s">
        <v>677</v>
      </c>
      <c r="C60" s="185" t="s">
        <v>2403</v>
      </c>
      <c r="D60" s="167"/>
      <c r="E60" s="168"/>
      <c r="F60" s="168"/>
      <c r="G60" s="168"/>
      <c r="H60" s="169"/>
      <c r="I60" s="170"/>
      <c r="J60" s="168"/>
      <c r="K60" s="169"/>
      <c r="L60" s="169"/>
      <c r="M60" s="168"/>
      <c r="N60" s="167"/>
      <c r="O60" s="138"/>
    </row>
    <row r="61" spans="1:15" ht="15.75">
      <c r="A61" s="196"/>
      <c r="B61" s="184" t="s">
        <v>677</v>
      </c>
      <c r="C61" s="185" t="s">
        <v>2402</v>
      </c>
      <c r="D61" s="167">
        <f>E61+H61</f>
        <v>66095.3</v>
      </c>
      <c r="E61" s="168">
        <v>66095.3</v>
      </c>
      <c r="F61" s="168">
        <v>64191.4</v>
      </c>
      <c r="G61" s="168">
        <v>1903.9</v>
      </c>
      <c r="H61" s="169"/>
      <c r="I61" s="170">
        <f>J61+M61</f>
        <v>5167.2</v>
      </c>
      <c r="J61" s="168">
        <v>5167.2</v>
      </c>
      <c r="K61" s="169">
        <v>196.2</v>
      </c>
      <c r="L61" s="169"/>
      <c r="M61" s="168"/>
      <c r="N61" s="167">
        <f>D61+I61</f>
        <v>71262.5</v>
      </c>
      <c r="O61" s="138"/>
    </row>
    <row r="62" spans="1:15" ht="15.75">
      <c r="A62" s="196"/>
      <c r="B62" s="184" t="s">
        <v>677</v>
      </c>
      <c r="C62" s="185" t="s">
        <v>2401</v>
      </c>
      <c r="D62" s="167">
        <f>E62+H62</f>
        <v>100623.4</v>
      </c>
      <c r="E62" s="168">
        <v>100623.4</v>
      </c>
      <c r="F62" s="168">
        <v>97609.59999999999</v>
      </c>
      <c r="G62" s="168">
        <v>3013.8</v>
      </c>
      <c r="H62" s="169"/>
      <c r="I62" s="170">
        <f>J62+M62</f>
        <v>7328.2</v>
      </c>
      <c r="J62" s="168">
        <v>7328.2</v>
      </c>
      <c r="K62" s="169">
        <v>226.2</v>
      </c>
      <c r="L62" s="169"/>
      <c r="M62" s="168"/>
      <c r="N62" s="167">
        <f>D62+I62</f>
        <v>107951.59999999999</v>
      </c>
      <c r="O62" s="138"/>
    </row>
    <row r="63" spans="1:15" ht="15.75">
      <c r="A63" s="196"/>
      <c r="B63" s="184" t="s">
        <v>677</v>
      </c>
      <c r="C63" s="185" t="s">
        <v>2400</v>
      </c>
      <c r="D63" s="167">
        <f>E63+H63</f>
        <v>60409.8</v>
      </c>
      <c r="E63" s="168">
        <v>60409.8</v>
      </c>
      <c r="F63" s="168">
        <v>58735.3</v>
      </c>
      <c r="G63" s="168">
        <v>1674.5</v>
      </c>
      <c r="H63" s="169"/>
      <c r="I63" s="170">
        <f>J63+M63</f>
        <v>5130.7</v>
      </c>
      <c r="J63" s="168">
        <v>5130.7</v>
      </c>
      <c r="K63" s="169">
        <v>185.7</v>
      </c>
      <c r="L63" s="169"/>
      <c r="M63" s="168"/>
      <c r="N63" s="167">
        <f>D63+I63</f>
        <v>65540.5</v>
      </c>
      <c r="O63" s="138"/>
    </row>
    <row r="64" spans="1:15" ht="15.75">
      <c r="A64" s="196"/>
      <c r="B64" s="184" t="s">
        <v>677</v>
      </c>
      <c r="C64" s="185" t="s">
        <v>2399</v>
      </c>
      <c r="D64" s="167">
        <f>E64+H64</f>
        <v>97331.8</v>
      </c>
      <c r="E64" s="168">
        <v>97331.8</v>
      </c>
      <c r="F64" s="168">
        <v>96117.3</v>
      </c>
      <c r="G64" s="168">
        <v>1214.5</v>
      </c>
      <c r="H64" s="169"/>
      <c r="I64" s="170">
        <f>J64+M64</f>
        <v>7893.6</v>
      </c>
      <c r="J64" s="168">
        <v>7893.6</v>
      </c>
      <c r="K64" s="169">
        <v>281.6</v>
      </c>
      <c r="L64" s="169"/>
      <c r="M64" s="168"/>
      <c r="N64" s="167">
        <f>D64+I64</f>
        <v>105225.40000000001</v>
      </c>
      <c r="O64" s="138"/>
    </row>
    <row r="65" spans="1:15" ht="15.75">
      <c r="A65" s="196"/>
      <c r="B65" s="184"/>
      <c r="C65" s="185"/>
      <c r="D65" s="167"/>
      <c r="E65" s="168"/>
      <c r="F65" s="168"/>
      <c r="G65" s="168"/>
      <c r="H65" s="169"/>
      <c r="I65" s="170"/>
      <c r="J65" s="168"/>
      <c r="K65" s="169"/>
      <c r="L65" s="169"/>
      <c r="M65" s="168"/>
      <c r="N65" s="167"/>
      <c r="O65" s="138"/>
    </row>
    <row r="66" spans="1:15" ht="39">
      <c r="A66" s="181"/>
      <c r="B66" s="188"/>
      <c r="C66" s="195" t="s">
        <v>2398</v>
      </c>
      <c r="D66" s="178">
        <f>D68+D86+D101+D126+D153+D171+D184+D203+D218+D238+D254+D274+D292+D306+D327+D345+D359+D372+D385+D408+D423+D438+D453+D465+D482</f>
        <v>5717664.600000001</v>
      </c>
      <c r="E66" s="178">
        <f>E68+E86+E101+E126+E153+E171+E184+E203+E218+E238+E254+E274+E292+E306+E327+E345+E359+E372+E385+E408+E423+E438+E453+E465+E482</f>
        <v>5717664.600000001</v>
      </c>
      <c r="F66" s="178">
        <f>F68+F86+F101+F126+F153+F171+F184+F203+F218+F238+F254+F274+F292+F306+F327+F345+F359+F372+F385+F408+F423+F438+F453+F465+F482</f>
        <v>5462805.099999999</v>
      </c>
      <c r="G66" s="178">
        <f>G68+G86+G101+G126+G153+G171+G184+G203+G218+G238+G254+G274+G292+G306+G327+G345+G359+G372+G385+G408+G423+G438+G453+G465+G482</f>
        <v>254859.49999999994</v>
      </c>
      <c r="H66" s="178"/>
      <c r="I66" s="178">
        <f>I68+I86+I101+I126+I153+I171+I184+I203+I218+I238+I254+I274+I292+I306+I327+I345+I359+I372+I385+I408+I423+I438+I453+I465+I482</f>
        <v>1039057.3000000002</v>
      </c>
      <c r="J66" s="178">
        <f>J68+J86+J101+J126+J153+J171+J184+J203+J218+J238+J254+J274+J292+J306+J327+J345+J359+J372+J385+J408+J423+J438+J453+J465+J482</f>
        <v>1039057.3000000002</v>
      </c>
      <c r="K66" s="178">
        <f>K68+K86+K101+K126+K153+K171+K184+K203+K218+K238+K254+K274+K292+K306+K327+K345+K359+K372+K385+K408+K423+K438+K453+K465+K482</f>
        <v>176372.19999999995</v>
      </c>
      <c r="L66" s="178"/>
      <c r="M66" s="178"/>
      <c r="N66" s="178">
        <f>N68+N86+N101+N126+N153+N171+N184+N203+N218+N238+N254+N274+N292+N306+N327+N345+N359+N372+N385+N408+N423+N438+N453+N465+N482</f>
        <v>6756721.9</v>
      </c>
      <c r="O66" s="138"/>
    </row>
    <row r="67" spans="1:15" ht="15.75">
      <c r="A67" s="177"/>
      <c r="B67" s="184"/>
      <c r="C67" s="194"/>
      <c r="D67" s="170"/>
      <c r="E67" s="170"/>
      <c r="F67" s="170"/>
      <c r="G67" s="170"/>
      <c r="H67" s="170"/>
      <c r="I67" s="170"/>
      <c r="J67" s="170"/>
      <c r="K67" s="170"/>
      <c r="L67" s="169"/>
      <c r="M67" s="170"/>
      <c r="N67" s="170"/>
      <c r="O67" s="138"/>
    </row>
    <row r="68" spans="1:15" ht="39">
      <c r="A68" s="181"/>
      <c r="B68" s="188"/>
      <c r="C68" s="179" t="s">
        <v>2397</v>
      </c>
      <c r="D68" s="178">
        <f>SUM(D70:D84)</f>
        <v>197255.7</v>
      </c>
      <c r="E68" s="178">
        <f>SUM(E70:E84)</f>
        <v>197255.7</v>
      </c>
      <c r="F68" s="178">
        <f>SUM(F70:F84)</f>
        <v>188408.60000000003</v>
      </c>
      <c r="G68" s="178">
        <f>SUM(G70:G84)</f>
        <v>8847.1</v>
      </c>
      <c r="H68" s="178"/>
      <c r="I68" s="178">
        <f>SUM(I70:I84)</f>
        <v>39439.30000000001</v>
      </c>
      <c r="J68" s="178">
        <f>SUM(J70:J84)</f>
        <v>39439.30000000001</v>
      </c>
      <c r="K68" s="178">
        <f>SUM(K70:K84)</f>
        <v>7512.399999999996</v>
      </c>
      <c r="L68" s="178"/>
      <c r="M68" s="178"/>
      <c r="N68" s="178">
        <f>SUM(N70:N84)</f>
        <v>236694.99999999997</v>
      </c>
      <c r="O68" s="138"/>
    </row>
    <row r="69" spans="1:15" ht="15.75">
      <c r="A69" s="177"/>
      <c r="B69" s="184"/>
      <c r="C69" s="187"/>
      <c r="D69" s="170"/>
      <c r="E69" s="193"/>
      <c r="F69" s="193"/>
      <c r="G69" s="168"/>
      <c r="H69" s="170"/>
      <c r="I69" s="170"/>
      <c r="J69" s="193"/>
      <c r="K69" s="193"/>
      <c r="L69" s="169"/>
      <c r="M69" s="193"/>
      <c r="N69" s="170"/>
      <c r="O69" s="138"/>
    </row>
    <row r="70" spans="1:15" ht="31.5">
      <c r="A70" s="177"/>
      <c r="B70" s="184" t="s">
        <v>677</v>
      </c>
      <c r="C70" s="186" t="s">
        <v>2396</v>
      </c>
      <c r="D70" s="167">
        <f aca="true" t="shared" si="4" ref="D70:D84">E70+H70</f>
        <v>137.9</v>
      </c>
      <c r="E70" s="168">
        <v>137.9</v>
      </c>
      <c r="F70" s="168"/>
      <c r="G70" s="168">
        <v>137.9</v>
      </c>
      <c r="H70" s="169"/>
      <c r="I70" s="170">
        <f aca="true" t="shared" si="5" ref="I70:I84">J70+M70</f>
        <v>7646.6</v>
      </c>
      <c r="J70" s="168">
        <v>7646.6</v>
      </c>
      <c r="K70" s="169">
        <v>6267.7</v>
      </c>
      <c r="L70" s="169"/>
      <c r="M70" s="168"/>
      <c r="N70" s="167">
        <f aca="true" t="shared" si="6" ref="N70:N84">D70+I70</f>
        <v>7784.5</v>
      </c>
      <c r="O70" s="138"/>
    </row>
    <row r="71" spans="1:15" ht="15.75">
      <c r="A71" s="173"/>
      <c r="B71" s="172" t="s">
        <v>677</v>
      </c>
      <c r="C71" s="171" t="s">
        <v>2395</v>
      </c>
      <c r="D71" s="167">
        <f t="shared" si="4"/>
        <v>13011.4</v>
      </c>
      <c r="E71" s="168">
        <v>13011.4</v>
      </c>
      <c r="F71" s="168">
        <v>12315.199999999999</v>
      </c>
      <c r="G71" s="168">
        <v>696.2</v>
      </c>
      <c r="H71" s="169"/>
      <c r="I71" s="170">
        <f t="shared" si="5"/>
        <v>1926.4</v>
      </c>
      <c r="J71" s="168">
        <v>1926.4</v>
      </c>
      <c r="K71" s="169">
        <v>70.4</v>
      </c>
      <c r="L71" s="169"/>
      <c r="M71" s="168"/>
      <c r="N71" s="167">
        <f t="shared" si="6"/>
        <v>14937.8</v>
      </c>
      <c r="O71" s="138"/>
    </row>
    <row r="72" spans="1:15" ht="15.75">
      <c r="A72" s="173"/>
      <c r="B72" s="172" t="s">
        <v>677</v>
      </c>
      <c r="C72" s="171" t="s">
        <v>2394</v>
      </c>
      <c r="D72" s="167">
        <f t="shared" si="4"/>
        <v>29813.8</v>
      </c>
      <c r="E72" s="168">
        <v>29813.8</v>
      </c>
      <c r="F72" s="168">
        <v>28996.8</v>
      </c>
      <c r="G72" s="168">
        <v>817</v>
      </c>
      <c r="H72" s="169"/>
      <c r="I72" s="170">
        <f t="shared" si="5"/>
        <v>4700.3</v>
      </c>
      <c r="J72" s="168">
        <v>4700.3</v>
      </c>
      <c r="K72" s="169">
        <v>115.3</v>
      </c>
      <c r="L72" s="169"/>
      <c r="M72" s="168"/>
      <c r="N72" s="167">
        <f t="shared" si="6"/>
        <v>34514.1</v>
      </c>
      <c r="O72" s="138"/>
    </row>
    <row r="73" spans="1:15" ht="15.75">
      <c r="A73" s="182"/>
      <c r="B73" s="184" t="s">
        <v>677</v>
      </c>
      <c r="C73" s="183" t="s">
        <v>2393</v>
      </c>
      <c r="D73" s="167">
        <f t="shared" si="4"/>
        <v>7387.7</v>
      </c>
      <c r="E73" s="168">
        <v>7387.7</v>
      </c>
      <c r="F73" s="168">
        <v>6775.3</v>
      </c>
      <c r="G73" s="168">
        <v>612.4</v>
      </c>
      <c r="H73" s="169"/>
      <c r="I73" s="170">
        <f t="shared" si="5"/>
        <v>1219.4</v>
      </c>
      <c r="J73" s="168">
        <v>1219.4</v>
      </c>
      <c r="K73" s="169">
        <v>82.4</v>
      </c>
      <c r="L73" s="169"/>
      <c r="M73" s="168"/>
      <c r="N73" s="167">
        <f t="shared" si="6"/>
        <v>8607.1</v>
      </c>
      <c r="O73" s="138"/>
    </row>
    <row r="74" spans="1:15" ht="15.75">
      <c r="A74" s="177"/>
      <c r="B74" s="176" t="s">
        <v>677</v>
      </c>
      <c r="C74" s="192" t="s">
        <v>2392</v>
      </c>
      <c r="D74" s="167">
        <f t="shared" si="4"/>
        <v>58348.4</v>
      </c>
      <c r="E74" s="168">
        <v>58348.4</v>
      </c>
      <c r="F74" s="168">
        <v>56394.6</v>
      </c>
      <c r="G74" s="168">
        <v>1953.8</v>
      </c>
      <c r="H74" s="169"/>
      <c r="I74" s="170">
        <f t="shared" si="5"/>
        <v>9067.6</v>
      </c>
      <c r="J74" s="168">
        <v>9067.6</v>
      </c>
      <c r="K74" s="169">
        <v>296.6</v>
      </c>
      <c r="L74" s="169"/>
      <c r="M74" s="168"/>
      <c r="N74" s="167">
        <f t="shared" si="6"/>
        <v>67416</v>
      </c>
      <c r="O74" s="138"/>
    </row>
    <row r="75" spans="1:15" ht="15.75">
      <c r="A75" s="177"/>
      <c r="B75" s="176" t="s">
        <v>677</v>
      </c>
      <c r="C75" s="192" t="s">
        <v>2391</v>
      </c>
      <c r="D75" s="167">
        <f t="shared" si="4"/>
        <v>10362.5</v>
      </c>
      <c r="E75" s="168">
        <v>10362.5</v>
      </c>
      <c r="F75" s="168">
        <v>9946.8</v>
      </c>
      <c r="G75" s="168">
        <v>415.7</v>
      </c>
      <c r="H75" s="169"/>
      <c r="I75" s="170">
        <f t="shared" si="5"/>
        <v>1744.9</v>
      </c>
      <c r="J75" s="168">
        <v>1744.9</v>
      </c>
      <c r="K75" s="169">
        <v>71.9</v>
      </c>
      <c r="L75" s="169"/>
      <c r="M75" s="168"/>
      <c r="N75" s="167">
        <f t="shared" si="6"/>
        <v>12107.4</v>
      </c>
      <c r="O75" s="138"/>
    </row>
    <row r="76" spans="1:15" ht="15.75">
      <c r="A76" s="182"/>
      <c r="B76" s="176" t="s">
        <v>677</v>
      </c>
      <c r="C76" s="192" t="s">
        <v>2390</v>
      </c>
      <c r="D76" s="167">
        <f t="shared" si="4"/>
        <v>10831.9</v>
      </c>
      <c r="E76" s="168">
        <v>10831.9</v>
      </c>
      <c r="F76" s="168">
        <v>10422.199999999999</v>
      </c>
      <c r="G76" s="168">
        <v>409.7</v>
      </c>
      <c r="H76" s="169"/>
      <c r="I76" s="170">
        <f t="shared" si="5"/>
        <v>1749.4</v>
      </c>
      <c r="J76" s="168">
        <v>1749.4</v>
      </c>
      <c r="K76" s="169">
        <v>73.4</v>
      </c>
      <c r="L76" s="169"/>
      <c r="M76" s="168"/>
      <c r="N76" s="167">
        <f t="shared" si="6"/>
        <v>12581.3</v>
      </c>
      <c r="O76" s="138"/>
    </row>
    <row r="77" spans="1:15" ht="15.75">
      <c r="A77" s="177"/>
      <c r="B77" s="176" t="s">
        <v>677</v>
      </c>
      <c r="C77" s="192" t="s">
        <v>2389</v>
      </c>
      <c r="D77" s="167">
        <f t="shared" si="4"/>
        <v>8898.7</v>
      </c>
      <c r="E77" s="168">
        <v>8898.7</v>
      </c>
      <c r="F77" s="168">
        <v>8312.9</v>
      </c>
      <c r="G77" s="168">
        <v>585.8</v>
      </c>
      <c r="H77" s="169"/>
      <c r="I77" s="170">
        <f t="shared" si="5"/>
        <v>1598.9</v>
      </c>
      <c r="J77" s="168">
        <v>1598.9</v>
      </c>
      <c r="K77" s="169">
        <v>83.9</v>
      </c>
      <c r="L77" s="169"/>
      <c r="M77" s="168"/>
      <c r="N77" s="167">
        <f t="shared" si="6"/>
        <v>10497.6</v>
      </c>
      <c r="O77" s="138"/>
    </row>
    <row r="78" spans="1:15" ht="15.75">
      <c r="A78" s="177"/>
      <c r="B78" s="176" t="s">
        <v>677</v>
      </c>
      <c r="C78" s="192" t="s">
        <v>2388</v>
      </c>
      <c r="D78" s="167">
        <f t="shared" si="4"/>
        <v>10128.6</v>
      </c>
      <c r="E78" s="168">
        <v>10128.6</v>
      </c>
      <c r="F78" s="168">
        <v>9700.699999999999</v>
      </c>
      <c r="G78" s="168">
        <v>427.9</v>
      </c>
      <c r="H78" s="169"/>
      <c r="I78" s="170">
        <f t="shared" si="5"/>
        <v>1598.9</v>
      </c>
      <c r="J78" s="168">
        <v>1598.9</v>
      </c>
      <c r="K78" s="169">
        <v>83.9</v>
      </c>
      <c r="L78" s="169"/>
      <c r="M78" s="168"/>
      <c r="N78" s="167">
        <f t="shared" si="6"/>
        <v>11727.5</v>
      </c>
      <c r="O78" s="138"/>
    </row>
    <row r="79" spans="1:15" ht="15.75">
      <c r="A79" s="182"/>
      <c r="B79" s="176" t="s">
        <v>677</v>
      </c>
      <c r="C79" s="192" t="s">
        <v>2387</v>
      </c>
      <c r="D79" s="167">
        <f t="shared" si="4"/>
        <v>4316.2</v>
      </c>
      <c r="E79" s="168">
        <v>4316.2</v>
      </c>
      <c r="F79" s="168">
        <v>3961.2</v>
      </c>
      <c r="G79" s="168">
        <v>355</v>
      </c>
      <c r="H79" s="169"/>
      <c r="I79" s="170">
        <f t="shared" si="5"/>
        <v>711.4</v>
      </c>
      <c r="J79" s="168">
        <v>711.4</v>
      </c>
      <c r="K79" s="169">
        <v>43.4</v>
      </c>
      <c r="L79" s="169"/>
      <c r="M79" s="168"/>
      <c r="N79" s="167">
        <f t="shared" si="6"/>
        <v>5027.599999999999</v>
      </c>
      <c r="O79" s="138"/>
    </row>
    <row r="80" spans="1:15" ht="15.75">
      <c r="A80" s="177"/>
      <c r="B80" s="176" t="s">
        <v>677</v>
      </c>
      <c r="C80" s="192" t="s">
        <v>2386</v>
      </c>
      <c r="D80" s="167">
        <f t="shared" si="4"/>
        <v>12506.4</v>
      </c>
      <c r="E80" s="168">
        <v>12506.4</v>
      </c>
      <c r="F80" s="168">
        <v>11873.800000000001</v>
      </c>
      <c r="G80" s="168">
        <v>632.6</v>
      </c>
      <c r="H80" s="169"/>
      <c r="I80" s="170">
        <f t="shared" si="5"/>
        <v>2190.9</v>
      </c>
      <c r="J80" s="168">
        <v>2190.9</v>
      </c>
      <c r="K80" s="169">
        <v>92.9</v>
      </c>
      <c r="L80" s="169"/>
      <c r="M80" s="168"/>
      <c r="N80" s="167">
        <f t="shared" si="6"/>
        <v>14697.3</v>
      </c>
      <c r="O80" s="138"/>
    </row>
    <row r="81" spans="1:15" ht="15.75">
      <c r="A81" s="177"/>
      <c r="B81" s="176" t="s">
        <v>677</v>
      </c>
      <c r="C81" s="192" t="s">
        <v>2385</v>
      </c>
      <c r="D81" s="167">
        <f t="shared" si="4"/>
        <v>8319.2</v>
      </c>
      <c r="E81" s="168">
        <v>8319.2</v>
      </c>
      <c r="F81" s="168">
        <v>7843.7</v>
      </c>
      <c r="G81" s="168">
        <v>475.5</v>
      </c>
      <c r="H81" s="169"/>
      <c r="I81" s="170">
        <f t="shared" si="5"/>
        <v>1344.4</v>
      </c>
      <c r="J81" s="168">
        <v>1344.4</v>
      </c>
      <c r="K81" s="169">
        <v>64.4</v>
      </c>
      <c r="L81" s="169"/>
      <c r="M81" s="168"/>
      <c r="N81" s="167">
        <f t="shared" si="6"/>
        <v>9663.6</v>
      </c>
      <c r="O81" s="138"/>
    </row>
    <row r="82" spans="1:15" ht="15.75">
      <c r="A82" s="182"/>
      <c r="B82" s="176" t="s">
        <v>677</v>
      </c>
      <c r="C82" s="192" t="s">
        <v>2384</v>
      </c>
      <c r="D82" s="167">
        <f t="shared" si="4"/>
        <v>8808.6</v>
      </c>
      <c r="E82" s="168">
        <v>8808.6</v>
      </c>
      <c r="F82" s="168">
        <v>8150.6</v>
      </c>
      <c r="G82" s="168">
        <v>658</v>
      </c>
      <c r="H82" s="169"/>
      <c r="I82" s="170">
        <f t="shared" si="5"/>
        <v>1542.4</v>
      </c>
      <c r="J82" s="168">
        <v>1542.4</v>
      </c>
      <c r="K82" s="169">
        <v>67.4</v>
      </c>
      <c r="L82" s="169"/>
      <c r="M82" s="168"/>
      <c r="N82" s="167">
        <f t="shared" si="6"/>
        <v>10351</v>
      </c>
      <c r="O82" s="138"/>
    </row>
    <row r="83" spans="1:15" ht="15.75">
      <c r="A83" s="177"/>
      <c r="B83" s="176" t="s">
        <v>677</v>
      </c>
      <c r="C83" s="192" t="s">
        <v>2383</v>
      </c>
      <c r="D83" s="167">
        <f t="shared" si="4"/>
        <v>8110.9</v>
      </c>
      <c r="E83" s="168">
        <v>8110.9</v>
      </c>
      <c r="F83" s="168">
        <v>7777.700000000001</v>
      </c>
      <c r="G83" s="168">
        <v>333.2</v>
      </c>
      <c r="H83" s="169"/>
      <c r="I83" s="170">
        <f t="shared" si="5"/>
        <v>1292.4</v>
      </c>
      <c r="J83" s="168">
        <v>1292.4</v>
      </c>
      <c r="K83" s="169">
        <v>49.4</v>
      </c>
      <c r="L83" s="169"/>
      <c r="M83" s="168"/>
      <c r="N83" s="167">
        <f t="shared" si="6"/>
        <v>9403.3</v>
      </c>
      <c r="O83" s="138"/>
    </row>
    <row r="84" spans="1:15" ht="15.75">
      <c r="A84" s="177"/>
      <c r="B84" s="176" t="s">
        <v>677</v>
      </c>
      <c r="C84" s="192" t="s">
        <v>2382</v>
      </c>
      <c r="D84" s="167">
        <f t="shared" si="4"/>
        <v>6273.5</v>
      </c>
      <c r="E84" s="168">
        <v>6273.5</v>
      </c>
      <c r="F84" s="168">
        <v>5937.1</v>
      </c>
      <c r="G84" s="168">
        <v>336.4</v>
      </c>
      <c r="H84" s="169"/>
      <c r="I84" s="170">
        <f t="shared" si="5"/>
        <v>1105.4</v>
      </c>
      <c r="J84" s="168">
        <v>1105.4</v>
      </c>
      <c r="K84" s="169">
        <v>49.4</v>
      </c>
      <c r="L84" s="169"/>
      <c r="M84" s="168"/>
      <c r="N84" s="167">
        <f t="shared" si="6"/>
        <v>7378.9</v>
      </c>
      <c r="O84" s="138"/>
    </row>
    <row r="85" spans="1:15" ht="15.75">
      <c r="A85" s="177"/>
      <c r="B85" s="184"/>
      <c r="C85" s="187"/>
      <c r="D85" s="170"/>
      <c r="E85" s="170"/>
      <c r="F85" s="170"/>
      <c r="G85" s="168"/>
      <c r="H85" s="170"/>
      <c r="I85" s="170"/>
      <c r="J85" s="170"/>
      <c r="K85" s="170"/>
      <c r="L85" s="169"/>
      <c r="M85" s="170"/>
      <c r="N85" s="170"/>
      <c r="O85" s="138"/>
    </row>
    <row r="86" spans="1:15" ht="39">
      <c r="A86" s="181"/>
      <c r="B86" s="188"/>
      <c r="C86" s="179" t="s">
        <v>2381</v>
      </c>
      <c r="D86" s="178">
        <f>SUM(D88:D99)</f>
        <v>126909.50000000001</v>
      </c>
      <c r="E86" s="178">
        <f>SUM(E88:E99)</f>
        <v>126909.50000000001</v>
      </c>
      <c r="F86" s="178">
        <f>SUM(F88:F99)</f>
        <v>120142.40000000001</v>
      </c>
      <c r="G86" s="178">
        <f>SUM(G88:G99)</f>
        <v>6767.1</v>
      </c>
      <c r="H86" s="178"/>
      <c r="I86" s="178">
        <f>SUM(I88:I99)</f>
        <v>24864.100000000002</v>
      </c>
      <c r="J86" s="178">
        <f>SUM(J88:J99)</f>
        <v>24864.100000000002</v>
      </c>
      <c r="K86" s="178">
        <f>SUM(K88:K99)</f>
        <v>4973.7999999999965</v>
      </c>
      <c r="L86" s="178"/>
      <c r="M86" s="178"/>
      <c r="N86" s="178">
        <f>SUM(N88:N99)</f>
        <v>151773.60000000003</v>
      </c>
      <c r="O86" s="138"/>
    </row>
    <row r="87" spans="1:15" ht="15.75">
      <c r="A87" s="177"/>
      <c r="B87" s="184"/>
      <c r="C87" s="187"/>
      <c r="D87" s="170"/>
      <c r="E87" s="170"/>
      <c r="F87" s="170"/>
      <c r="G87" s="168"/>
      <c r="H87" s="170"/>
      <c r="I87" s="170"/>
      <c r="J87" s="170"/>
      <c r="K87" s="170"/>
      <c r="L87" s="169"/>
      <c r="M87" s="170"/>
      <c r="N87" s="170"/>
      <c r="O87" s="138"/>
    </row>
    <row r="88" spans="1:15" ht="31.5">
      <c r="A88" s="177"/>
      <c r="B88" s="176" t="s">
        <v>677</v>
      </c>
      <c r="C88" s="186" t="s">
        <v>2380</v>
      </c>
      <c r="D88" s="167">
        <f aca="true" t="shared" si="7" ref="D88:D99">E88+H88</f>
        <v>184.7</v>
      </c>
      <c r="E88" s="168">
        <v>184.7</v>
      </c>
      <c r="F88" s="168"/>
      <c r="G88" s="168">
        <v>184.7</v>
      </c>
      <c r="H88" s="169"/>
      <c r="I88" s="170">
        <f aca="true" t="shared" si="8" ref="I88:I99">J88+M88</f>
        <v>5097.8</v>
      </c>
      <c r="J88" s="168">
        <v>5097.8</v>
      </c>
      <c r="K88" s="169">
        <v>4178.5</v>
      </c>
      <c r="L88" s="169"/>
      <c r="M88" s="168"/>
      <c r="N88" s="167">
        <f aca="true" t="shared" si="9" ref="N88:N99">D88+I88</f>
        <v>5282.5</v>
      </c>
      <c r="O88" s="138"/>
    </row>
    <row r="89" spans="1:15" ht="15.75">
      <c r="A89" s="173"/>
      <c r="B89" s="172" t="s">
        <v>677</v>
      </c>
      <c r="C89" s="171" t="s">
        <v>2379</v>
      </c>
      <c r="D89" s="167">
        <f t="shared" si="7"/>
        <v>13334.5</v>
      </c>
      <c r="E89" s="168">
        <v>13334.5</v>
      </c>
      <c r="F89" s="168">
        <v>12587.9</v>
      </c>
      <c r="G89" s="168">
        <v>746.6</v>
      </c>
      <c r="H89" s="169"/>
      <c r="I89" s="170">
        <f t="shared" si="8"/>
        <v>1988.4</v>
      </c>
      <c r="J89" s="168">
        <v>1988.4</v>
      </c>
      <c r="K89" s="169">
        <v>88.4</v>
      </c>
      <c r="L89" s="169"/>
      <c r="M89" s="168"/>
      <c r="N89" s="167">
        <f t="shared" si="9"/>
        <v>15322.9</v>
      </c>
      <c r="O89" s="138"/>
    </row>
    <row r="90" spans="1:15" ht="15.75">
      <c r="A90" s="173"/>
      <c r="B90" s="172" t="s">
        <v>677</v>
      </c>
      <c r="C90" s="171" t="s">
        <v>2378</v>
      </c>
      <c r="D90" s="167">
        <f t="shared" si="7"/>
        <v>20333.2</v>
      </c>
      <c r="E90" s="168">
        <v>20333.2</v>
      </c>
      <c r="F90" s="168">
        <v>19734.2</v>
      </c>
      <c r="G90" s="168">
        <v>599</v>
      </c>
      <c r="H90" s="169"/>
      <c r="I90" s="170">
        <f t="shared" si="8"/>
        <v>3115.9</v>
      </c>
      <c r="J90" s="168">
        <v>3115.9</v>
      </c>
      <c r="K90" s="169">
        <v>89.9</v>
      </c>
      <c r="L90" s="169"/>
      <c r="M90" s="168"/>
      <c r="N90" s="167">
        <f t="shared" si="9"/>
        <v>23449.100000000002</v>
      </c>
      <c r="O90" s="138"/>
    </row>
    <row r="91" spans="1:15" ht="15.75">
      <c r="A91" s="182"/>
      <c r="B91" s="184" t="s">
        <v>677</v>
      </c>
      <c r="C91" s="183" t="s">
        <v>2377</v>
      </c>
      <c r="D91" s="167">
        <f t="shared" si="7"/>
        <v>9329.4</v>
      </c>
      <c r="E91" s="168">
        <v>9329.4</v>
      </c>
      <c r="F91" s="168">
        <v>8655.2</v>
      </c>
      <c r="G91" s="168">
        <v>674.2</v>
      </c>
      <c r="H91" s="169"/>
      <c r="I91" s="170">
        <f t="shared" si="8"/>
        <v>1531.4</v>
      </c>
      <c r="J91" s="168">
        <v>1531.4</v>
      </c>
      <c r="K91" s="169">
        <v>64.4</v>
      </c>
      <c r="L91" s="169"/>
      <c r="M91" s="168"/>
      <c r="N91" s="167">
        <f t="shared" si="9"/>
        <v>10860.8</v>
      </c>
      <c r="O91" s="138"/>
    </row>
    <row r="92" spans="1:15" ht="15.75">
      <c r="A92" s="182"/>
      <c r="B92" s="176" t="s">
        <v>677</v>
      </c>
      <c r="C92" s="192" t="s">
        <v>2376</v>
      </c>
      <c r="D92" s="167">
        <f t="shared" si="7"/>
        <v>3982</v>
      </c>
      <c r="E92" s="168">
        <v>3982</v>
      </c>
      <c r="F92" s="168">
        <v>3504.2999999999997</v>
      </c>
      <c r="G92" s="168">
        <v>477.7</v>
      </c>
      <c r="H92" s="169"/>
      <c r="I92" s="170">
        <f t="shared" si="8"/>
        <v>544.4</v>
      </c>
      <c r="J92" s="168">
        <v>544.4</v>
      </c>
      <c r="K92" s="169">
        <v>49.4</v>
      </c>
      <c r="L92" s="169"/>
      <c r="M92" s="168"/>
      <c r="N92" s="167">
        <f t="shared" si="9"/>
        <v>4526.4</v>
      </c>
      <c r="O92" s="138"/>
    </row>
    <row r="93" spans="1:15" ht="15.75">
      <c r="A93" s="182"/>
      <c r="B93" s="176" t="s">
        <v>677</v>
      </c>
      <c r="C93" s="192" t="s">
        <v>2375</v>
      </c>
      <c r="D93" s="167">
        <f t="shared" si="7"/>
        <v>8922.8</v>
      </c>
      <c r="E93" s="168">
        <v>8922.8</v>
      </c>
      <c r="F93" s="168">
        <v>8394.3</v>
      </c>
      <c r="G93" s="168">
        <v>528.5</v>
      </c>
      <c r="H93" s="169"/>
      <c r="I93" s="170">
        <f t="shared" si="8"/>
        <v>1500.4</v>
      </c>
      <c r="J93" s="168">
        <v>1500.4</v>
      </c>
      <c r="K93" s="169">
        <v>55.4</v>
      </c>
      <c r="L93" s="169"/>
      <c r="M93" s="168"/>
      <c r="N93" s="167">
        <f t="shared" si="9"/>
        <v>10423.199999999999</v>
      </c>
      <c r="O93" s="138"/>
    </row>
    <row r="94" spans="1:15" ht="15.75">
      <c r="A94" s="182"/>
      <c r="B94" s="176" t="s">
        <v>677</v>
      </c>
      <c r="C94" s="175" t="s">
        <v>2374</v>
      </c>
      <c r="D94" s="167">
        <f t="shared" si="7"/>
        <v>5661.1</v>
      </c>
      <c r="E94" s="168">
        <v>5661.1</v>
      </c>
      <c r="F94" s="168">
        <v>5310.9</v>
      </c>
      <c r="G94" s="168">
        <v>350.2</v>
      </c>
      <c r="H94" s="169"/>
      <c r="I94" s="170">
        <f t="shared" si="8"/>
        <v>950.4</v>
      </c>
      <c r="J94" s="168">
        <v>950.4</v>
      </c>
      <c r="K94" s="169">
        <v>58.4</v>
      </c>
      <c r="L94" s="169"/>
      <c r="M94" s="168"/>
      <c r="N94" s="167">
        <f t="shared" si="9"/>
        <v>6611.5</v>
      </c>
      <c r="O94" s="138"/>
    </row>
    <row r="95" spans="1:15" ht="15.75">
      <c r="A95" s="182"/>
      <c r="B95" s="176" t="s">
        <v>677</v>
      </c>
      <c r="C95" s="175" t="s">
        <v>2373</v>
      </c>
      <c r="D95" s="167">
        <f t="shared" si="7"/>
        <v>13827.6</v>
      </c>
      <c r="E95" s="168">
        <v>13827.6</v>
      </c>
      <c r="F95" s="168">
        <v>13239.6</v>
      </c>
      <c r="G95" s="168">
        <v>588</v>
      </c>
      <c r="H95" s="169"/>
      <c r="I95" s="170">
        <f t="shared" si="8"/>
        <v>1988.4</v>
      </c>
      <c r="J95" s="168">
        <v>1988.4</v>
      </c>
      <c r="K95" s="169">
        <v>88.4</v>
      </c>
      <c r="L95" s="169"/>
      <c r="M95" s="168"/>
      <c r="N95" s="167">
        <f t="shared" si="9"/>
        <v>15816</v>
      </c>
      <c r="O95" s="138"/>
    </row>
    <row r="96" spans="1:15" ht="15.75">
      <c r="A96" s="182"/>
      <c r="B96" s="176" t="s">
        <v>677</v>
      </c>
      <c r="C96" s="175" t="s">
        <v>2372</v>
      </c>
      <c r="D96" s="167">
        <f t="shared" si="7"/>
        <v>30299</v>
      </c>
      <c r="E96" s="168">
        <v>30299</v>
      </c>
      <c r="F96" s="168">
        <v>28998.199999999997</v>
      </c>
      <c r="G96" s="168">
        <v>1300.8</v>
      </c>
      <c r="H96" s="169"/>
      <c r="I96" s="170">
        <f t="shared" si="8"/>
        <v>4601.8</v>
      </c>
      <c r="J96" s="168">
        <v>4601.8</v>
      </c>
      <c r="K96" s="169">
        <v>140.8</v>
      </c>
      <c r="L96" s="169"/>
      <c r="M96" s="168"/>
      <c r="N96" s="167">
        <f t="shared" si="9"/>
        <v>34900.8</v>
      </c>
      <c r="O96" s="138"/>
    </row>
    <row r="97" spans="1:15" ht="15.75">
      <c r="A97" s="182"/>
      <c r="B97" s="176" t="s">
        <v>677</v>
      </c>
      <c r="C97" s="175" t="s">
        <v>2371</v>
      </c>
      <c r="D97" s="167">
        <f t="shared" si="7"/>
        <v>7411.3</v>
      </c>
      <c r="E97" s="168">
        <v>7411.3</v>
      </c>
      <c r="F97" s="168">
        <v>7078.5</v>
      </c>
      <c r="G97" s="168">
        <v>332.8</v>
      </c>
      <c r="H97" s="169"/>
      <c r="I97" s="170">
        <f t="shared" si="8"/>
        <v>1292.4</v>
      </c>
      <c r="J97" s="168">
        <v>1292.4</v>
      </c>
      <c r="K97" s="169">
        <v>49.4</v>
      </c>
      <c r="L97" s="169"/>
      <c r="M97" s="168"/>
      <c r="N97" s="167">
        <f t="shared" si="9"/>
        <v>8703.7</v>
      </c>
      <c r="O97" s="138"/>
    </row>
    <row r="98" spans="1:15" ht="15.75">
      <c r="A98" s="182"/>
      <c r="B98" s="176" t="s">
        <v>677</v>
      </c>
      <c r="C98" s="175" t="s">
        <v>2370</v>
      </c>
      <c r="D98" s="167">
        <f t="shared" si="7"/>
        <v>6496.1</v>
      </c>
      <c r="E98" s="168">
        <v>6496.1</v>
      </c>
      <c r="F98" s="168">
        <v>6270.1</v>
      </c>
      <c r="G98" s="168">
        <v>226</v>
      </c>
      <c r="H98" s="169"/>
      <c r="I98" s="170">
        <f t="shared" si="8"/>
        <v>1105.4</v>
      </c>
      <c r="J98" s="168">
        <v>1105.4</v>
      </c>
      <c r="K98" s="169">
        <v>49.4</v>
      </c>
      <c r="L98" s="169"/>
      <c r="M98" s="168"/>
      <c r="N98" s="167">
        <f t="shared" si="9"/>
        <v>7601.5</v>
      </c>
      <c r="O98" s="138"/>
    </row>
    <row r="99" spans="1:15" ht="15.75">
      <c r="A99" s="177"/>
      <c r="B99" s="176" t="s">
        <v>677</v>
      </c>
      <c r="C99" s="175" t="s">
        <v>2369</v>
      </c>
      <c r="D99" s="167">
        <f t="shared" si="7"/>
        <v>7127.8</v>
      </c>
      <c r="E99" s="168">
        <v>7127.8</v>
      </c>
      <c r="F99" s="168">
        <v>6369.2</v>
      </c>
      <c r="G99" s="168">
        <v>758.6</v>
      </c>
      <c r="H99" s="170"/>
      <c r="I99" s="170">
        <f t="shared" si="8"/>
        <v>1147.4</v>
      </c>
      <c r="J99" s="168">
        <v>1147.4</v>
      </c>
      <c r="K99" s="174">
        <v>61.4</v>
      </c>
      <c r="L99" s="169"/>
      <c r="M99" s="170"/>
      <c r="N99" s="167">
        <f t="shared" si="9"/>
        <v>8275.2</v>
      </c>
      <c r="O99" s="138"/>
    </row>
    <row r="100" spans="1:15" ht="15.75">
      <c r="A100" s="177"/>
      <c r="B100" s="184"/>
      <c r="C100" s="189"/>
      <c r="D100" s="170"/>
      <c r="E100" s="170"/>
      <c r="F100" s="170"/>
      <c r="G100" s="168"/>
      <c r="H100" s="170"/>
      <c r="I100" s="170"/>
      <c r="J100" s="170"/>
      <c r="K100" s="170"/>
      <c r="L100" s="169"/>
      <c r="M100" s="170"/>
      <c r="N100" s="170"/>
      <c r="O100" s="138"/>
    </row>
    <row r="101" spans="1:15" ht="39">
      <c r="A101" s="181"/>
      <c r="B101" s="188"/>
      <c r="C101" s="179" t="s">
        <v>2368</v>
      </c>
      <c r="D101" s="178">
        <f>SUM(D103:D124)</f>
        <v>500514.89999999997</v>
      </c>
      <c r="E101" s="178">
        <f>SUM(E103:E124)</f>
        <v>500514.89999999997</v>
      </c>
      <c r="F101" s="178">
        <f>SUM(F103:F124)</f>
        <v>483573.3999999999</v>
      </c>
      <c r="G101" s="178">
        <f>SUM(G103:G124)</f>
        <v>16941.499999999996</v>
      </c>
      <c r="H101" s="178"/>
      <c r="I101" s="178">
        <f>SUM(I103:I124)</f>
        <v>85148.50000000004</v>
      </c>
      <c r="J101" s="178">
        <f>SUM(J103:J124)</f>
        <v>85148.50000000004</v>
      </c>
      <c r="K101" s="178">
        <f>SUM(K103:K124)</f>
        <v>11791.099999999991</v>
      </c>
      <c r="L101" s="178"/>
      <c r="M101" s="178"/>
      <c r="N101" s="178">
        <f>SUM(N103:N124)</f>
        <v>585663.3999999999</v>
      </c>
      <c r="O101" s="138"/>
    </row>
    <row r="102" spans="1:15" ht="15.75">
      <c r="A102" s="177"/>
      <c r="B102" s="184"/>
      <c r="C102" s="189"/>
      <c r="D102" s="170"/>
      <c r="E102" s="170"/>
      <c r="F102" s="170"/>
      <c r="G102" s="168"/>
      <c r="H102" s="170"/>
      <c r="I102" s="170"/>
      <c r="J102" s="170"/>
      <c r="K102" s="170"/>
      <c r="L102" s="169"/>
      <c r="M102" s="170"/>
      <c r="N102" s="170"/>
      <c r="O102" s="138"/>
    </row>
    <row r="103" spans="1:15" ht="31.5">
      <c r="A103" s="177"/>
      <c r="B103" s="176" t="s">
        <v>677</v>
      </c>
      <c r="C103" s="186" t="s">
        <v>2367</v>
      </c>
      <c r="D103" s="167">
        <f aca="true" t="shared" si="10" ref="D103:D124">E103+H103</f>
        <v>60.2</v>
      </c>
      <c r="E103" s="168">
        <v>60.2</v>
      </c>
      <c r="F103" s="168"/>
      <c r="G103" s="168">
        <v>60.2</v>
      </c>
      <c r="H103" s="169"/>
      <c r="I103" s="170">
        <f aca="true" t="shared" si="11" ref="I103:I124">J103+M103</f>
        <v>11287.599999999999</v>
      </c>
      <c r="J103" s="168">
        <v>11287.599999999999</v>
      </c>
      <c r="K103" s="169">
        <v>9252.2</v>
      </c>
      <c r="L103" s="169"/>
      <c r="M103" s="168"/>
      <c r="N103" s="167">
        <f aca="true" t="shared" si="12" ref="N103:N124">D103+I103</f>
        <v>11347.8</v>
      </c>
      <c r="O103" s="138"/>
    </row>
    <row r="104" spans="1:15" ht="15.75">
      <c r="A104" s="173"/>
      <c r="B104" s="172" t="s">
        <v>677</v>
      </c>
      <c r="C104" s="171" t="s">
        <v>2366</v>
      </c>
      <c r="D104" s="167">
        <f t="shared" si="10"/>
        <v>52171.9</v>
      </c>
      <c r="E104" s="168">
        <v>52171.9</v>
      </c>
      <c r="F104" s="168">
        <v>49042.1</v>
      </c>
      <c r="G104" s="168">
        <v>3129.8</v>
      </c>
      <c r="H104" s="169"/>
      <c r="I104" s="170">
        <f t="shared" si="11"/>
        <v>6958.7</v>
      </c>
      <c r="J104" s="168">
        <v>6958.7</v>
      </c>
      <c r="K104" s="169">
        <v>227.7</v>
      </c>
      <c r="L104" s="169"/>
      <c r="M104" s="168"/>
      <c r="N104" s="167">
        <f t="shared" si="12"/>
        <v>59130.6</v>
      </c>
      <c r="O104" s="138"/>
    </row>
    <row r="105" spans="1:15" ht="15.75">
      <c r="A105" s="173"/>
      <c r="B105" s="172" t="s">
        <v>677</v>
      </c>
      <c r="C105" s="171" t="s">
        <v>2365</v>
      </c>
      <c r="D105" s="167">
        <f t="shared" si="10"/>
        <v>61609.8</v>
      </c>
      <c r="E105" s="168">
        <v>61609.8</v>
      </c>
      <c r="F105" s="168">
        <v>60424</v>
      </c>
      <c r="G105" s="168">
        <v>1185.8</v>
      </c>
      <c r="H105" s="169"/>
      <c r="I105" s="170">
        <f t="shared" si="11"/>
        <v>8485.7</v>
      </c>
      <c r="J105" s="168">
        <v>8485.7</v>
      </c>
      <c r="K105" s="169">
        <v>236.7</v>
      </c>
      <c r="L105" s="169"/>
      <c r="M105" s="168"/>
      <c r="N105" s="167">
        <f t="shared" si="12"/>
        <v>70095.5</v>
      </c>
      <c r="O105" s="138"/>
    </row>
    <row r="106" spans="1:15" ht="15.75">
      <c r="A106" s="182"/>
      <c r="B106" s="176" t="s">
        <v>677</v>
      </c>
      <c r="C106" s="175" t="s">
        <v>2364</v>
      </c>
      <c r="D106" s="167">
        <f t="shared" si="10"/>
        <v>7239.8</v>
      </c>
      <c r="E106" s="168">
        <v>7239.8</v>
      </c>
      <c r="F106" s="168">
        <v>6798.6</v>
      </c>
      <c r="G106" s="168">
        <v>441.2</v>
      </c>
      <c r="H106" s="169"/>
      <c r="I106" s="170">
        <f t="shared" si="11"/>
        <v>1297.9</v>
      </c>
      <c r="J106" s="168">
        <v>1297.9</v>
      </c>
      <c r="K106" s="169">
        <v>50.9</v>
      </c>
      <c r="L106" s="169"/>
      <c r="M106" s="168"/>
      <c r="N106" s="167">
        <f t="shared" si="12"/>
        <v>8537.7</v>
      </c>
      <c r="O106" s="138"/>
    </row>
    <row r="107" spans="1:15" ht="15.75">
      <c r="A107" s="177"/>
      <c r="B107" s="176" t="s">
        <v>677</v>
      </c>
      <c r="C107" s="175" t="s">
        <v>2363</v>
      </c>
      <c r="D107" s="167">
        <f t="shared" si="10"/>
        <v>13853.7</v>
      </c>
      <c r="E107" s="168">
        <v>13853.7</v>
      </c>
      <c r="F107" s="168">
        <v>13060.4</v>
      </c>
      <c r="G107" s="168">
        <v>793.3</v>
      </c>
      <c r="H107" s="169"/>
      <c r="I107" s="170">
        <f t="shared" si="11"/>
        <v>2107.9</v>
      </c>
      <c r="J107" s="168">
        <v>2107.9</v>
      </c>
      <c r="K107" s="169">
        <v>68.9</v>
      </c>
      <c r="L107" s="169"/>
      <c r="M107" s="168"/>
      <c r="N107" s="167">
        <f t="shared" si="12"/>
        <v>15961.6</v>
      </c>
      <c r="O107" s="138"/>
    </row>
    <row r="108" spans="1:15" ht="15.75">
      <c r="A108" s="177"/>
      <c r="B108" s="176" t="s">
        <v>677</v>
      </c>
      <c r="C108" s="175" t="s">
        <v>2362</v>
      </c>
      <c r="D108" s="167">
        <f t="shared" si="10"/>
        <v>27769.8</v>
      </c>
      <c r="E108" s="168">
        <v>27769.8</v>
      </c>
      <c r="F108" s="168">
        <v>26411</v>
      </c>
      <c r="G108" s="168">
        <v>1358.8</v>
      </c>
      <c r="H108" s="169"/>
      <c r="I108" s="170">
        <f t="shared" si="11"/>
        <v>4341.8</v>
      </c>
      <c r="J108" s="168">
        <v>4341.8</v>
      </c>
      <c r="K108" s="169">
        <v>173.8</v>
      </c>
      <c r="L108" s="169"/>
      <c r="M108" s="168"/>
      <c r="N108" s="167">
        <f t="shared" si="12"/>
        <v>32111.6</v>
      </c>
      <c r="O108" s="138"/>
    </row>
    <row r="109" spans="1:15" ht="15.75">
      <c r="A109" s="177"/>
      <c r="B109" s="176" t="s">
        <v>677</v>
      </c>
      <c r="C109" s="175" t="s">
        <v>2361</v>
      </c>
      <c r="D109" s="167">
        <f t="shared" si="10"/>
        <v>13596.2</v>
      </c>
      <c r="E109" s="168">
        <v>13596.2</v>
      </c>
      <c r="F109" s="168">
        <v>13119.8</v>
      </c>
      <c r="G109" s="168">
        <v>476.4</v>
      </c>
      <c r="H109" s="169"/>
      <c r="I109" s="170">
        <f t="shared" si="11"/>
        <v>2305.9</v>
      </c>
      <c r="J109" s="168">
        <v>2305.9</v>
      </c>
      <c r="K109" s="169">
        <v>71.9</v>
      </c>
      <c r="L109" s="169"/>
      <c r="M109" s="168"/>
      <c r="N109" s="167">
        <f t="shared" si="12"/>
        <v>15902.1</v>
      </c>
      <c r="O109" s="138"/>
    </row>
    <row r="110" spans="1:15" ht="15" customHeight="1">
      <c r="A110" s="177"/>
      <c r="B110" s="176" t="s">
        <v>677</v>
      </c>
      <c r="C110" s="175" t="s">
        <v>2360</v>
      </c>
      <c r="D110" s="167">
        <f t="shared" si="10"/>
        <v>28688.8</v>
      </c>
      <c r="E110" s="168">
        <v>28688.8</v>
      </c>
      <c r="F110" s="168">
        <v>27700.6</v>
      </c>
      <c r="G110" s="168">
        <v>988.2</v>
      </c>
      <c r="H110" s="169"/>
      <c r="I110" s="170">
        <f t="shared" si="11"/>
        <v>4476.8</v>
      </c>
      <c r="J110" s="168">
        <v>4476.8</v>
      </c>
      <c r="K110" s="169">
        <v>158.8</v>
      </c>
      <c r="L110" s="169"/>
      <c r="M110" s="168"/>
      <c r="N110" s="167">
        <f t="shared" si="12"/>
        <v>33165.6</v>
      </c>
      <c r="O110" s="138"/>
    </row>
    <row r="111" spans="1:15" ht="15.75">
      <c r="A111" s="182"/>
      <c r="B111" s="176" t="s">
        <v>677</v>
      </c>
      <c r="C111" s="175" t="s">
        <v>2359</v>
      </c>
      <c r="D111" s="167">
        <f t="shared" si="10"/>
        <v>30748.7</v>
      </c>
      <c r="E111" s="168">
        <v>30748.7</v>
      </c>
      <c r="F111" s="168">
        <v>29818.600000000002</v>
      </c>
      <c r="G111" s="168">
        <v>930.1</v>
      </c>
      <c r="H111" s="169"/>
      <c r="I111" s="170">
        <f t="shared" si="11"/>
        <v>5027.8</v>
      </c>
      <c r="J111" s="168">
        <v>5027.8</v>
      </c>
      <c r="K111" s="169">
        <v>155.8</v>
      </c>
      <c r="L111" s="169"/>
      <c r="M111" s="168"/>
      <c r="N111" s="167">
        <f t="shared" si="12"/>
        <v>35776.5</v>
      </c>
      <c r="O111" s="138"/>
    </row>
    <row r="112" spans="1:15" ht="15.75">
      <c r="A112" s="177"/>
      <c r="B112" s="176" t="s">
        <v>677</v>
      </c>
      <c r="C112" s="175" t="s">
        <v>2358</v>
      </c>
      <c r="D112" s="167">
        <f t="shared" si="10"/>
        <v>11387.1</v>
      </c>
      <c r="E112" s="168">
        <v>11387.1</v>
      </c>
      <c r="F112" s="168">
        <v>10938.6</v>
      </c>
      <c r="G112" s="168">
        <v>448.5</v>
      </c>
      <c r="H112" s="169"/>
      <c r="I112" s="170">
        <f t="shared" si="11"/>
        <v>1941.9</v>
      </c>
      <c r="J112" s="168">
        <v>1941.9</v>
      </c>
      <c r="K112" s="169">
        <v>74.9</v>
      </c>
      <c r="L112" s="169"/>
      <c r="M112" s="168"/>
      <c r="N112" s="167">
        <f t="shared" si="12"/>
        <v>13329</v>
      </c>
      <c r="O112" s="138"/>
    </row>
    <row r="113" spans="1:15" ht="15.75">
      <c r="A113" s="177"/>
      <c r="B113" s="176" t="s">
        <v>677</v>
      </c>
      <c r="C113" s="175" t="s">
        <v>2357</v>
      </c>
      <c r="D113" s="167">
        <f t="shared" si="10"/>
        <v>14561.8</v>
      </c>
      <c r="E113" s="168">
        <v>14561.8</v>
      </c>
      <c r="F113" s="168">
        <v>14076.9</v>
      </c>
      <c r="G113" s="168">
        <v>484.9</v>
      </c>
      <c r="H113" s="169"/>
      <c r="I113" s="170">
        <f t="shared" si="11"/>
        <v>2336.9</v>
      </c>
      <c r="J113" s="168">
        <v>2336.9</v>
      </c>
      <c r="K113" s="169">
        <v>80.9</v>
      </c>
      <c r="L113" s="169"/>
      <c r="M113" s="168"/>
      <c r="N113" s="167">
        <f t="shared" si="12"/>
        <v>16898.7</v>
      </c>
      <c r="O113" s="138"/>
    </row>
    <row r="114" spans="1:15" ht="15.75">
      <c r="A114" s="182"/>
      <c r="B114" s="176" t="s">
        <v>677</v>
      </c>
      <c r="C114" s="175" t="s">
        <v>2356</v>
      </c>
      <c r="D114" s="167">
        <f t="shared" si="10"/>
        <v>8777.4</v>
      </c>
      <c r="E114" s="168">
        <v>8777.4</v>
      </c>
      <c r="F114" s="168">
        <v>8301.6</v>
      </c>
      <c r="G114" s="168">
        <v>475.8</v>
      </c>
      <c r="H114" s="169"/>
      <c r="I114" s="170">
        <f t="shared" si="11"/>
        <v>1562.4</v>
      </c>
      <c r="J114" s="168">
        <v>1562.4</v>
      </c>
      <c r="K114" s="169">
        <v>73.4</v>
      </c>
      <c r="L114" s="169"/>
      <c r="M114" s="168"/>
      <c r="N114" s="167">
        <f t="shared" si="12"/>
        <v>10339.8</v>
      </c>
      <c r="O114" s="138"/>
    </row>
    <row r="115" spans="1:15" ht="15.75">
      <c r="A115" s="177"/>
      <c r="B115" s="176" t="s">
        <v>677</v>
      </c>
      <c r="C115" s="175" t="s">
        <v>2355</v>
      </c>
      <c r="D115" s="167">
        <f t="shared" si="10"/>
        <v>7335.6</v>
      </c>
      <c r="E115" s="168">
        <v>7335.6</v>
      </c>
      <c r="F115" s="168">
        <v>6954.8</v>
      </c>
      <c r="G115" s="168">
        <v>380.8</v>
      </c>
      <c r="H115" s="169"/>
      <c r="I115" s="170">
        <f t="shared" si="11"/>
        <v>1318.9</v>
      </c>
      <c r="J115" s="168">
        <v>1318.9</v>
      </c>
      <c r="K115" s="169">
        <v>56.9</v>
      </c>
      <c r="L115" s="169"/>
      <c r="M115" s="168"/>
      <c r="N115" s="167">
        <f t="shared" si="12"/>
        <v>8654.5</v>
      </c>
      <c r="O115" s="138"/>
    </row>
    <row r="116" spans="1:15" ht="15.75">
      <c r="A116" s="182"/>
      <c r="B116" s="184" t="s">
        <v>677</v>
      </c>
      <c r="C116" s="183" t="s">
        <v>2354</v>
      </c>
      <c r="D116" s="167">
        <f t="shared" si="10"/>
        <v>28132.7</v>
      </c>
      <c r="E116" s="168">
        <v>28132.7</v>
      </c>
      <c r="F116" s="168">
        <v>27606.600000000002</v>
      </c>
      <c r="G116" s="168">
        <v>526.1</v>
      </c>
      <c r="H116" s="169"/>
      <c r="I116" s="170">
        <f t="shared" si="11"/>
        <v>3755.3</v>
      </c>
      <c r="J116" s="168">
        <v>3755.3</v>
      </c>
      <c r="K116" s="169">
        <v>112.3</v>
      </c>
      <c r="L116" s="169"/>
      <c r="M116" s="168"/>
      <c r="N116" s="167">
        <f t="shared" si="12"/>
        <v>31888</v>
      </c>
      <c r="O116" s="138"/>
    </row>
    <row r="117" spans="1:15" ht="15.75">
      <c r="A117" s="177"/>
      <c r="B117" s="176" t="s">
        <v>677</v>
      </c>
      <c r="C117" s="175" t="s">
        <v>2353</v>
      </c>
      <c r="D117" s="167">
        <f t="shared" si="10"/>
        <v>30433.3</v>
      </c>
      <c r="E117" s="168">
        <v>30433.3</v>
      </c>
      <c r="F117" s="168">
        <v>29864.8</v>
      </c>
      <c r="G117" s="168">
        <v>568.5</v>
      </c>
      <c r="H117" s="169"/>
      <c r="I117" s="170">
        <f t="shared" si="11"/>
        <v>4264.3</v>
      </c>
      <c r="J117" s="168">
        <v>4264.3</v>
      </c>
      <c r="K117" s="169">
        <v>151.3</v>
      </c>
      <c r="L117" s="169"/>
      <c r="M117" s="168"/>
      <c r="N117" s="167">
        <f t="shared" si="12"/>
        <v>34697.6</v>
      </c>
      <c r="O117" s="138"/>
    </row>
    <row r="118" spans="1:15" ht="15.75">
      <c r="A118" s="177"/>
      <c r="B118" s="176" t="s">
        <v>677</v>
      </c>
      <c r="C118" s="175" t="s">
        <v>2352</v>
      </c>
      <c r="D118" s="167">
        <f t="shared" si="10"/>
        <v>24010.6</v>
      </c>
      <c r="E118" s="168">
        <v>24010.6</v>
      </c>
      <c r="F118" s="168">
        <v>23499.800000000003</v>
      </c>
      <c r="G118" s="168">
        <v>510.8</v>
      </c>
      <c r="H118" s="169"/>
      <c r="I118" s="170">
        <f t="shared" si="11"/>
        <v>3328.4</v>
      </c>
      <c r="J118" s="168">
        <v>3328.4</v>
      </c>
      <c r="K118" s="169">
        <v>97.4</v>
      </c>
      <c r="L118" s="169"/>
      <c r="M118" s="168"/>
      <c r="N118" s="167">
        <f t="shared" si="12"/>
        <v>27339</v>
      </c>
      <c r="O118" s="138"/>
    </row>
    <row r="119" spans="1:15" ht="15.75">
      <c r="A119" s="182"/>
      <c r="B119" s="176" t="s">
        <v>677</v>
      </c>
      <c r="C119" s="175" t="s">
        <v>2351</v>
      </c>
      <c r="D119" s="167">
        <f t="shared" si="10"/>
        <v>24128.2</v>
      </c>
      <c r="E119" s="168">
        <v>24128.2</v>
      </c>
      <c r="F119" s="168">
        <v>23489.4</v>
      </c>
      <c r="G119" s="168">
        <v>638.8</v>
      </c>
      <c r="H119" s="169"/>
      <c r="I119" s="170">
        <f t="shared" si="11"/>
        <v>3463.3</v>
      </c>
      <c r="J119" s="168">
        <v>3463.3</v>
      </c>
      <c r="K119" s="169">
        <v>136.3</v>
      </c>
      <c r="L119" s="169"/>
      <c r="M119" s="168"/>
      <c r="N119" s="167">
        <f t="shared" si="12"/>
        <v>27591.5</v>
      </c>
      <c r="O119" s="138"/>
    </row>
    <row r="120" spans="1:15" ht="15.75">
      <c r="A120" s="177"/>
      <c r="B120" s="176" t="s">
        <v>677</v>
      </c>
      <c r="C120" s="175" t="s">
        <v>2350</v>
      </c>
      <c r="D120" s="167">
        <f t="shared" si="10"/>
        <v>30223.2</v>
      </c>
      <c r="E120" s="168">
        <v>30223.2</v>
      </c>
      <c r="F120" s="168">
        <v>29587.6</v>
      </c>
      <c r="G120" s="168">
        <v>635.6</v>
      </c>
      <c r="H120" s="169"/>
      <c r="I120" s="170">
        <f t="shared" si="11"/>
        <v>4227.8</v>
      </c>
      <c r="J120" s="168">
        <v>4227.8</v>
      </c>
      <c r="K120" s="169">
        <v>140.8</v>
      </c>
      <c r="L120" s="169"/>
      <c r="M120" s="168"/>
      <c r="N120" s="167">
        <f t="shared" si="12"/>
        <v>34451</v>
      </c>
      <c r="O120" s="138"/>
    </row>
    <row r="121" spans="1:15" ht="15.75">
      <c r="A121" s="182"/>
      <c r="B121" s="176" t="s">
        <v>677</v>
      </c>
      <c r="C121" s="175" t="s">
        <v>2349</v>
      </c>
      <c r="D121" s="167">
        <f t="shared" si="10"/>
        <v>25757.8</v>
      </c>
      <c r="E121" s="168">
        <v>25757.8</v>
      </c>
      <c r="F121" s="168">
        <v>25090</v>
      </c>
      <c r="G121" s="168">
        <v>667.8</v>
      </c>
      <c r="H121" s="169"/>
      <c r="I121" s="170">
        <f t="shared" si="11"/>
        <v>3770.8</v>
      </c>
      <c r="J121" s="168">
        <v>3770.8</v>
      </c>
      <c r="K121" s="169">
        <v>116.8</v>
      </c>
      <c r="L121" s="169"/>
      <c r="M121" s="168"/>
      <c r="N121" s="167">
        <f t="shared" si="12"/>
        <v>29528.6</v>
      </c>
      <c r="O121" s="138"/>
    </row>
    <row r="122" spans="1:15" ht="15.75">
      <c r="A122" s="177"/>
      <c r="B122" s="176" t="s">
        <v>677</v>
      </c>
      <c r="C122" s="175" t="s">
        <v>2348</v>
      </c>
      <c r="D122" s="167">
        <f t="shared" si="10"/>
        <v>20282.4</v>
      </c>
      <c r="E122" s="168">
        <v>20282.4</v>
      </c>
      <c r="F122" s="168">
        <v>19491.100000000002</v>
      </c>
      <c r="G122" s="168">
        <v>791.3</v>
      </c>
      <c r="H122" s="169"/>
      <c r="I122" s="170">
        <f t="shared" si="11"/>
        <v>3031.8</v>
      </c>
      <c r="J122" s="168">
        <v>3031.8</v>
      </c>
      <c r="K122" s="169">
        <v>119.8</v>
      </c>
      <c r="L122" s="169"/>
      <c r="M122" s="168"/>
      <c r="N122" s="167">
        <f t="shared" si="12"/>
        <v>23314.2</v>
      </c>
      <c r="O122" s="138"/>
    </row>
    <row r="123" spans="1:15" ht="15.75">
      <c r="A123" s="177"/>
      <c r="B123" s="176" t="s">
        <v>677</v>
      </c>
      <c r="C123" s="175" t="s">
        <v>2347</v>
      </c>
      <c r="D123" s="167">
        <f t="shared" si="10"/>
        <v>16302.3</v>
      </c>
      <c r="E123" s="168">
        <v>16302.3</v>
      </c>
      <c r="F123" s="168">
        <v>15568.8</v>
      </c>
      <c r="G123" s="168">
        <v>733.5</v>
      </c>
      <c r="H123" s="169"/>
      <c r="I123" s="170">
        <f t="shared" si="11"/>
        <v>2435.3</v>
      </c>
      <c r="J123" s="168">
        <v>2435.3</v>
      </c>
      <c r="K123" s="169">
        <v>109.3</v>
      </c>
      <c r="L123" s="169"/>
      <c r="M123" s="168"/>
      <c r="N123" s="167">
        <f t="shared" si="12"/>
        <v>18737.6</v>
      </c>
      <c r="O123" s="138"/>
    </row>
    <row r="124" spans="1:15" ht="15.75">
      <c r="A124" s="182"/>
      <c r="B124" s="176" t="s">
        <v>677</v>
      </c>
      <c r="C124" s="175" t="s">
        <v>2346</v>
      </c>
      <c r="D124" s="167">
        <f t="shared" si="10"/>
        <v>23443.6</v>
      </c>
      <c r="E124" s="168">
        <v>23443.6</v>
      </c>
      <c r="F124" s="168">
        <v>22728.3</v>
      </c>
      <c r="G124" s="168">
        <v>715.3</v>
      </c>
      <c r="H124" s="169"/>
      <c r="I124" s="170">
        <f t="shared" si="11"/>
        <v>3421.3</v>
      </c>
      <c r="J124" s="168">
        <v>3421.3</v>
      </c>
      <c r="K124" s="169">
        <v>124.3</v>
      </c>
      <c r="L124" s="169"/>
      <c r="M124" s="168"/>
      <c r="N124" s="167">
        <f t="shared" si="12"/>
        <v>26864.899999999998</v>
      </c>
      <c r="O124" s="138"/>
    </row>
    <row r="125" spans="1:15" ht="15.75">
      <c r="A125" s="177"/>
      <c r="B125" s="184"/>
      <c r="C125" s="189"/>
      <c r="D125" s="170"/>
      <c r="E125" s="170"/>
      <c r="F125" s="170"/>
      <c r="G125" s="168"/>
      <c r="H125" s="170"/>
      <c r="I125" s="170"/>
      <c r="J125" s="170"/>
      <c r="K125" s="170"/>
      <c r="L125" s="169"/>
      <c r="M125" s="170"/>
      <c r="N125" s="170"/>
      <c r="O125" s="138"/>
    </row>
    <row r="126" spans="1:15" ht="39">
      <c r="A126" s="181"/>
      <c r="B126" s="188"/>
      <c r="C126" s="179" t="s">
        <v>2345</v>
      </c>
      <c r="D126" s="178">
        <f>SUM(D128:D149)</f>
        <v>323456.4</v>
      </c>
      <c r="E126" s="178">
        <f>SUM(E128:E149)</f>
        <v>323456.4</v>
      </c>
      <c r="F126" s="178">
        <f>SUM(F128:F149)</f>
        <v>311055.8</v>
      </c>
      <c r="G126" s="178">
        <f>SUM(G128:G149)</f>
        <v>12400.6</v>
      </c>
      <c r="H126" s="178"/>
      <c r="I126" s="178">
        <f>SUM(I128:I149)</f>
        <v>61757.500000000015</v>
      </c>
      <c r="J126" s="178">
        <f>SUM(J128:J149)</f>
        <v>61757.500000000015</v>
      </c>
      <c r="K126" s="178">
        <f>SUM(K128:K149)</f>
        <v>9553.599999999995</v>
      </c>
      <c r="L126" s="178"/>
      <c r="M126" s="178"/>
      <c r="N126" s="178">
        <f>SUM(N128:N149)</f>
        <v>385213.89999999997</v>
      </c>
      <c r="O126" s="138"/>
    </row>
    <row r="127" spans="1:15" ht="15.75">
      <c r="A127" s="177"/>
      <c r="B127" s="184"/>
      <c r="C127" s="189"/>
      <c r="D127" s="170"/>
      <c r="E127" s="170"/>
      <c r="F127" s="170"/>
      <c r="G127" s="168"/>
      <c r="H127" s="170"/>
      <c r="I127" s="170"/>
      <c r="J127" s="170"/>
      <c r="K127" s="170"/>
      <c r="L127" s="169"/>
      <c r="M127" s="170"/>
      <c r="N127" s="170"/>
      <c r="O127" s="138"/>
    </row>
    <row r="128" spans="1:15" ht="31.5">
      <c r="A128" s="177"/>
      <c r="B128" s="184" t="s">
        <v>677</v>
      </c>
      <c r="C128" s="186" t="s">
        <v>2344</v>
      </c>
      <c r="D128" s="167">
        <f>E128+H128</f>
        <v>191.8</v>
      </c>
      <c r="E128" s="168">
        <v>191.8</v>
      </c>
      <c r="F128" s="168"/>
      <c r="G128" s="168">
        <v>191.8</v>
      </c>
      <c r="H128" s="169"/>
      <c r="I128" s="170">
        <f>J128+M128</f>
        <v>9831.4</v>
      </c>
      <c r="J128" s="168">
        <v>9831.4</v>
      </c>
      <c r="K128" s="169">
        <v>8058.5</v>
      </c>
      <c r="L128" s="169"/>
      <c r="M128" s="168"/>
      <c r="N128" s="167">
        <f>D128+I128</f>
        <v>10023.199999999999</v>
      </c>
      <c r="O128" s="138"/>
    </row>
    <row r="129" spans="1:15" ht="15.75">
      <c r="A129" s="173"/>
      <c r="B129" s="172" t="s">
        <v>677</v>
      </c>
      <c r="C129" s="171" t="s">
        <v>2343</v>
      </c>
      <c r="D129" s="167">
        <f>E129+H129</f>
        <v>38822.6</v>
      </c>
      <c r="E129" s="168">
        <v>38822.6</v>
      </c>
      <c r="F129" s="168">
        <v>38149.9</v>
      </c>
      <c r="G129" s="168">
        <v>672.7</v>
      </c>
      <c r="H129" s="169"/>
      <c r="I129" s="170">
        <f>J129+M129</f>
        <v>5557.8</v>
      </c>
      <c r="J129" s="168">
        <v>5557.8</v>
      </c>
      <c r="K129" s="169">
        <v>146.8</v>
      </c>
      <c r="L129" s="169"/>
      <c r="M129" s="168"/>
      <c r="N129" s="167">
        <f>D129+I129</f>
        <v>44380.4</v>
      </c>
      <c r="O129" s="138"/>
    </row>
    <row r="130" spans="1:15" ht="15.75">
      <c r="A130" s="173"/>
      <c r="B130" s="172" t="s">
        <v>677</v>
      </c>
      <c r="C130" s="171" t="s">
        <v>2342</v>
      </c>
      <c r="D130" s="167">
        <f>E130+H130</f>
        <v>60139.7</v>
      </c>
      <c r="E130" s="168">
        <v>60139.7</v>
      </c>
      <c r="F130" s="168">
        <v>58869.4</v>
      </c>
      <c r="G130" s="168">
        <v>1270.3</v>
      </c>
      <c r="H130" s="169"/>
      <c r="I130" s="170">
        <f>J130+M130</f>
        <v>9453.8</v>
      </c>
      <c r="J130" s="168">
        <v>9453.8</v>
      </c>
      <c r="K130" s="169">
        <v>137.8</v>
      </c>
      <c r="L130" s="169"/>
      <c r="M130" s="168"/>
      <c r="N130" s="167">
        <f>D130+I130</f>
        <v>69593.5</v>
      </c>
      <c r="O130" s="138"/>
    </row>
    <row r="131" spans="1:15" ht="15.75">
      <c r="A131" s="177"/>
      <c r="B131" s="176" t="s">
        <v>677</v>
      </c>
      <c r="C131" s="175" t="s">
        <v>2341</v>
      </c>
      <c r="D131" s="167">
        <f>E131+H131</f>
        <v>16962.1</v>
      </c>
      <c r="E131" s="168">
        <v>16962.1</v>
      </c>
      <c r="F131" s="168">
        <v>15814.6</v>
      </c>
      <c r="G131" s="168">
        <v>1147.5</v>
      </c>
      <c r="H131" s="169"/>
      <c r="I131" s="170">
        <f>J131+M131</f>
        <v>2782.9</v>
      </c>
      <c r="J131" s="168">
        <v>2782.9</v>
      </c>
      <c r="K131" s="169">
        <v>101.9</v>
      </c>
      <c r="L131" s="169"/>
      <c r="M131" s="168"/>
      <c r="N131" s="167">
        <f>D131+I131</f>
        <v>19745</v>
      </c>
      <c r="O131" s="138"/>
    </row>
    <row r="132" spans="1:15" ht="15.75">
      <c r="A132" s="182"/>
      <c r="B132" s="184" t="s">
        <v>677</v>
      </c>
      <c r="C132" s="185" t="s">
        <v>2340</v>
      </c>
      <c r="D132" s="167"/>
      <c r="E132" s="168"/>
      <c r="F132" s="168"/>
      <c r="G132" s="168"/>
      <c r="H132" s="169"/>
      <c r="I132" s="170"/>
      <c r="J132" s="168"/>
      <c r="K132" s="169"/>
      <c r="L132" s="169"/>
      <c r="M132" s="168"/>
      <c r="N132" s="167"/>
      <c r="O132" s="138"/>
    </row>
    <row r="133" spans="1:15" ht="15.75">
      <c r="A133" s="177"/>
      <c r="B133" s="176" t="s">
        <v>677</v>
      </c>
      <c r="C133" s="175" t="s">
        <v>2339</v>
      </c>
      <c r="D133" s="167">
        <f>E133+H133</f>
        <v>11416.5</v>
      </c>
      <c r="E133" s="168">
        <v>11416.5</v>
      </c>
      <c r="F133" s="168">
        <v>11093.199999999999</v>
      </c>
      <c r="G133" s="168">
        <v>323.3</v>
      </c>
      <c r="H133" s="169"/>
      <c r="I133" s="170">
        <f>J133+M133</f>
        <v>1926.4</v>
      </c>
      <c r="J133" s="168">
        <v>1926.4</v>
      </c>
      <c r="K133" s="169">
        <v>70.4</v>
      </c>
      <c r="L133" s="169"/>
      <c r="M133" s="168"/>
      <c r="N133" s="167">
        <f>D133+I133</f>
        <v>13342.9</v>
      </c>
      <c r="O133" s="138"/>
    </row>
    <row r="134" spans="1:15" ht="15.75">
      <c r="A134" s="182"/>
      <c r="B134" s="176" t="s">
        <v>677</v>
      </c>
      <c r="C134" s="175" t="s">
        <v>2338</v>
      </c>
      <c r="D134" s="167">
        <f>E134+H134</f>
        <v>15451.4</v>
      </c>
      <c r="E134" s="168">
        <v>15451.4</v>
      </c>
      <c r="F134" s="168">
        <v>14792</v>
      </c>
      <c r="G134" s="168">
        <v>659.4</v>
      </c>
      <c r="H134" s="169"/>
      <c r="I134" s="170">
        <f>J134+M134</f>
        <v>2767.4</v>
      </c>
      <c r="J134" s="168">
        <v>2767.4</v>
      </c>
      <c r="K134" s="169">
        <v>97.4</v>
      </c>
      <c r="L134" s="169"/>
      <c r="M134" s="168"/>
      <c r="N134" s="167">
        <f>D134+I134</f>
        <v>18218.8</v>
      </c>
      <c r="O134" s="138"/>
    </row>
    <row r="135" spans="1:15" ht="15.75">
      <c r="A135" s="182"/>
      <c r="B135" s="176" t="s">
        <v>677</v>
      </c>
      <c r="C135" s="175" t="s">
        <v>2337</v>
      </c>
      <c r="D135" s="167"/>
      <c r="E135" s="168"/>
      <c r="F135" s="168"/>
      <c r="G135" s="168"/>
      <c r="H135" s="169"/>
      <c r="I135" s="170"/>
      <c r="J135" s="168"/>
      <c r="K135" s="169"/>
      <c r="L135" s="169"/>
      <c r="M135" s="168"/>
      <c r="N135" s="167"/>
      <c r="O135" s="138"/>
    </row>
    <row r="136" spans="1:15" ht="15.75">
      <c r="A136" s="177"/>
      <c r="B136" s="176" t="s">
        <v>677</v>
      </c>
      <c r="C136" s="175" t="s">
        <v>2336</v>
      </c>
      <c r="D136" s="167">
        <f>E136+H136</f>
        <v>31776.2</v>
      </c>
      <c r="E136" s="168">
        <v>31776.2</v>
      </c>
      <c r="F136" s="168">
        <v>30508.1</v>
      </c>
      <c r="G136" s="168">
        <v>1268.1</v>
      </c>
      <c r="H136" s="169"/>
      <c r="I136" s="170">
        <f>J136+M136</f>
        <v>5463.8</v>
      </c>
      <c r="J136" s="168">
        <v>5463.8</v>
      </c>
      <c r="K136" s="169">
        <v>173.8</v>
      </c>
      <c r="L136" s="169"/>
      <c r="M136" s="168"/>
      <c r="N136" s="167">
        <f>D136+I136</f>
        <v>37240</v>
      </c>
      <c r="O136" s="138"/>
    </row>
    <row r="137" spans="1:15" ht="15.75">
      <c r="A137" s="182"/>
      <c r="B137" s="176" t="s">
        <v>677</v>
      </c>
      <c r="C137" s="175" t="s">
        <v>2335</v>
      </c>
      <c r="D137" s="167"/>
      <c r="E137" s="168"/>
      <c r="F137" s="168"/>
      <c r="G137" s="168"/>
      <c r="H137" s="169"/>
      <c r="I137" s="170"/>
      <c r="J137" s="168"/>
      <c r="K137" s="169"/>
      <c r="L137" s="169"/>
      <c r="M137" s="168"/>
      <c r="N137" s="167"/>
      <c r="O137" s="138"/>
    </row>
    <row r="138" spans="1:15" ht="15.75">
      <c r="A138" s="182"/>
      <c r="B138" s="176" t="s">
        <v>677</v>
      </c>
      <c r="C138" s="175" t="s">
        <v>2334</v>
      </c>
      <c r="D138" s="167">
        <f>E138+H138</f>
        <v>13735.4</v>
      </c>
      <c r="E138" s="168">
        <v>13735.4</v>
      </c>
      <c r="F138" s="168">
        <v>13224.800000000001</v>
      </c>
      <c r="G138" s="168">
        <v>510.6</v>
      </c>
      <c r="H138" s="169"/>
      <c r="I138" s="170">
        <f>J138+M138</f>
        <v>2528.4</v>
      </c>
      <c r="J138" s="168">
        <v>2528.4</v>
      </c>
      <c r="K138" s="169">
        <v>82.4</v>
      </c>
      <c r="L138" s="169"/>
      <c r="M138" s="168"/>
      <c r="N138" s="167">
        <f>D138+I138</f>
        <v>16263.8</v>
      </c>
      <c r="O138" s="138"/>
    </row>
    <row r="139" spans="1:15" ht="15.75">
      <c r="A139" s="182"/>
      <c r="B139" s="176" t="s">
        <v>677</v>
      </c>
      <c r="C139" s="175" t="s">
        <v>2333</v>
      </c>
      <c r="D139" s="167"/>
      <c r="E139" s="168"/>
      <c r="F139" s="168"/>
      <c r="G139" s="168"/>
      <c r="H139" s="169"/>
      <c r="I139" s="170"/>
      <c r="J139" s="168"/>
      <c r="K139" s="169"/>
      <c r="L139" s="169"/>
      <c r="M139" s="168"/>
      <c r="N139" s="167"/>
      <c r="O139" s="138"/>
    </row>
    <row r="140" spans="1:15" ht="15.75">
      <c r="A140" s="182"/>
      <c r="B140" s="176" t="s">
        <v>677</v>
      </c>
      <c r="C140" s="175" t="s">
        <v>2332</v>
      </c>
      <c r="D140" s="167">
        <f>E140+H140</f>
        <v>23019.1</v>
      </c>
      <c r="E140" s="168">
        <v>23019.1</v>
      </c>
      <c r="F140" s="168">
        <v>22118.3</v>
      </c>
      <c r="G140" s="168">
        <v>900.8</v>
      </c>
      <c r="H140" s="169"/>
      <c r="I140" s="170">
        <f>J140+M140</f>
        <v>3500.9</v>
      </c>
      <c r="J140" s="168">
        <v>3500.9</v>
      </c>
      <c r="K140" s="169">
        <v>92.9</v>
      </c>
      <c r="L140" s="169"/>
      <c r="M140" s="168"/>
      <c r="N140" s="167">
        <f>D140+I140</f>
        <v>26520</v>
      </c>
      <c r="O140" s="138"/>
    </row>
    <row r="141" spans="1:15" ht="15.75">
      <c r="A141" s="182"/>
      <c r="B141" s="176" t="s">
        <v>677</v>
      </c>
      <c r="C141" s="175" t="s">
        <v>2331</v>
      </c>
      <c r="D141" s="167">
        <f>E141+H141</f>
        <v>32204.3</v>
      </c>
      <c r="E141" s="168">
        <v>32204.3</v>
      </c>
      <c r="F141" s="168">
        <v>31168.7</v>
      </c>
      <c r="G141" s="168">
        <v>1035.6</v>
      </c>
      <c r="H141" s="169"/>
      <c r="I141" s="170">
        <f>J141+M141</f>
        <v>5733.7</v>
      </c>
      <c r="J141" s="168">
        <v>5733.7</v>
      </c>
      <c r="K141" s="169">
        <v>197.7</v>
      </c>
      <c r="L141" s="169"/>
      <c r="M141" s="168"/>
      <c r="N141" s="167">
        <f>D141+I141</f>
        <v>37938</v>
      </c>
      <c r="O141" s="138"/>
    </row>
    <row r="142" spans="1:15" ht="15.75">
      <c r="A142" s="177"/>
      <c r="B142" s="176" t="s">
        <v>677</v>
      </c>
      <c r="C142" s="175" t="s">
        <v>2330</v>
      </c>
      <c r="D142" s="167">
        <f>E142+H142</f>
        <v>23964.6</v>
      </c>
      <c r="E142" s="168">
        <v>23964.6</v>
      </c>
      <c r="F142" s="168">
        <v>22063.1</v>
      </c>
      <c r="G142" s="168">
        <v>1901.5</v>
      </c>
      <c r="H142" s="169"/>
      <c r="I142" s="170">
        <f>J142+M142</f>
        <v>3676.8</v>
      </c>
      <c r="J142" s="168">
        <v>3676.8</v>
      </c>
      <c r="K142" s="169">
        <v>143.8</v>
      </c>
      <c r="L142" s="169"/>
      <c r="M142" s="168"/>
      <c r="N142" s="167">
        <f>D142+I142</f>
        <v>27641.399999999998</v>
      </c>
      <c r="O142" s="138"/>
    </row>
    <row r="143" spans="1:15" ht="15.75">
      <c r="A143" s="182"/>
      <c r="B143" s="176" t="s">
        <v>677</v>
      </c>
      <c r="C143" s="175" t="s">
        <v>2329</v>
      </c>
      <c r="D143" s="167"/>
      <c r="E143" s="168"/>
      <c r="F143" s="168"/>
      <c r="G143" s="168"/>
      <c r="H143" s="169"/>
      <c r="I143" s="170"/>
      <c r="J143" s="168"/>
      <c r="K143" s="169"/>
      <c r="L143" s="169"/>
      <c r="M143" s="168"/>
      <c r="N143" s="167"/>
      <c r="O143" s="138"/>
    </row>
    <row r="144" spans="1:15" ht="15.75">
      <c r="A144" s="182"/>
      <c r="B144" s="176" t="s">
        <v>677</v>
      </c>
      <c r="C144" s="175" t="s">
        <v>2328</v>
      </c>
      <c r="D144" s="167"/>
      <c r="E144" s="168"/>
      <c r="F144" s="168"/>
      <c r="G144" s="168"/>
      <c r="H144" s="169"/>
      <c r="I144" s="170"/>
      <c r="J144" s="168"/>
      <c r="K144" s="169"/>
      <c r="L144" s="169"/>
      <c r="M144" s="168"/>
      <c r="N144" s="167"/>
      <c r="O144" s="138"/>
    </row>
    <row r="145" spans="1:15" ht="15.75">
      <c r="A145" s="182"/>
      <c r="B145" s="176" t="s">
        <v>677</v>
      </c>
      <c r="C145" s="175" t="s">
        <v>2327</v>
      </c>
      <c r="D145" s="167"/>
      <c r="E145" s="168"/>
      <c r="F145" s="168"/>
      <c r="G145" s="168"/>
      <c r="H145" s="169"/>
      <c r="I145" s="170"/>
      <c r="J145" s="168"/>
      <c r="K145" s="169"/>
      <c r="L145" s="169"/>
      <c r="M145" s="168"/>
      <c r="N145" s="167"/>
      <c r="O145" s="138"/>
    </row>
    <row r="146" spans="1:15" ht="15.75">
      <c r="A146" s="177"/>
      <c r="B146" s="176" t="s">
        <v>677</v>
      </c>
      <c r="C146" s="175" t="s">
        <v>2326</v>
      </c>
      <c r="D146" s="167"/>
      <c r="E146" s="168"/>
      <c r="F146" s="168"/>
      <c r="G146" s="168"/>
      <c r="H146" s="169"/>
      <c r="I146" s="170"/>
      <c r="J146" s="168"/>
      <c r="K146" s="169"/>
      <c r="L146" s="169"/>
      <c r="M146" s="168"/>
      <c r="N146" s="167"/>
      <c r="O146" s="138"/>
    </row>
    <row r="147" spans="1:15" ht="15.75">
      <c r="A147" s="182"/>
      <c r="B147" s="176" t="s">
        <v>677</v>
      </c>
      <c r="C147" s="175" t="s">
        <v>2325</v>
      </c>
      <c r="D147" s="167"/>
      <c r="E147" s="168"/>
      <c r="F147" s="168"/>
      <c r="G147" s="168"/>
      <c r="H147" s="169"/>
      <c r="I147" s="170"/>
      <c r="J147" s="168"/>
      <c r="K147" s="169"/>
      <c r="L147" s="169"/>
      <c r="M147" s="168"/>
      <c r="N147" s="167"/>
      <c r="O147" s="138"/>
    </row>
    <row r="148" spans="1:15" ht="15.75">
      <c r="A148" s="182"/>
      <c r="B148" s="176" t="s">
        <v>677</v>
      </c>
      <c r="C148" s="175" t="s">
        <v>2324</v>
      </c>
      <c r="D148" s="167">
        <f>E148+H148</f>
        <v>24374.2</v>
      </c>
      <c r="E148" s="168">
        <v>24374.2</v>
      </c>
      <c r="F148" s="168">
        <v>23265.5</v>
      </c>
      <c r="G148" s="168">
        <v>1108.7</v>
      </c>
      <c r="H148" s="169"/>
      <c r="I148" s="170">
        <f>J148+M148</f>
        <v>3698.9</v>
      </c>
      <c r="J148" s="168">
        <v>3698.9</v>
      </c>
      <c r="K148" s="169">
        <v>95.9</v>
      </c>
      <c r="L148" s="169"/>
      <c r="M148" s="168"/>
      <c r="N148" s="167">
        <f>D148+I148</f>
        <v>28073.100000000002</v>
      </c>
      <c r="O148" s="138"/>
    </row>
    <row r="149" spans="1:15" ht="15.75">
      <c r="A149" s="177"/>
      <c r="B149" s="176" t="s">
        <v>677</v>
      </c>
      <c r="C149" s="175" t="s">
        <v>2323</v>
      </c>
      <c r="D149" s="167">
        <f>E149+H149</f>
        <v>31398.5</v>
      </c>
      <c r="E149" s="168">
        <v>31398.5</v>
      </c>
      <c r="F149" s="168">
        <v>29988.2</v>
      </c>
      <c r="G149" s="168">
        <v>1410.3</v>
      </c>
      <c r="H149" s="169"/>
      <c r="I149" s="170">
        <f>J149+M149</f>
        <v>4835.3</v>
      </c>
      <c r="J149" s="168">
        <v>4835.3</v>
      </c>
      <c r="K149" s="169">
        <v>154.3</v>
      </c>
      <c r="L149" s="169"/>
      <c r="M149" s="168"/>
      <c r="N149" s="167">
        <f>D149+I149</f>
        <v>36233.8</v>
      </c>
      <c r="O149" s="138"/>
    </row>
    <row r="150" spans="4:14" ht="15">
      <c r="D150" s="190"/>
      <c r="E150" s="190"/>
      <c r="F150" s="191"/>
      <c r="G150" s="191"/>
      <c r="H150" s="191"/>
      <c r="I150" s="190"/>
      <c r="J150" s="190"/>
      <c r="K150" s="191"/>
      <c r="L150" s="191"/>
      <c r="M150" s="191"/>
      <c r="N150" s="190"/>
    </row>
    <row r="151" spans="4:14" ht="15">
      <c r="D151" s="190"/>
      <c r="E151" s="190"/>
      <c r="F151" s="191"/>
      <c r="G151" s="191"/>
      <c r="H151" s="191"/>
      <c r="I151" s="190"/>
      <c r="J151" s="190"/>
      <c r="K151" s="191"/>
      <c r="L151" s="191"/>
      <c r="M151" s="191"/>
      <c r="N151" s="190"/>
    </row>
    <row r="152" spans="1:15" ht="15.75">
      <c r="A152" s="177"/>
      <c r="B152" s="184"/>
      <c r="C152" s="189"/>
      <c r="D152" s="170"/>
      <c r="E152" s="170"/>
      <c r="F152" s="170"/>
      <c r="G152" s="168"/>
      <c r="H152" s="170"/>
      <c r="I152" s="170"/>
      <c r="J152" s="170"/>
      <c r="K152" s="170"/>
      <c r="L152" s="169"/>
      <c r="M152" s="170"/>
      <c r="N152" s="170"/>
      <c r="O152" s="138"/>
    </row>
    <row r="153" spans="1:15" ht="39">
      <c r="A153" s="181"/>
      <c r="B153" s="188"/>
      <c r="C153" s="179" t="s">
        <v>2322</v>
      </c>
      <c r="D153" s="178">
        <f>SUM(D155:D169)</f>
        <v>196855.7</v>
      </c>
      <c r="E153" s="178">
        <f>SUM(E155:E169)</f>
        <v>196855.7</v>
      </c>
      <c r="F153" s="178">
        <f>SUM(F155:F169)</f>
        <v>188382.19999999998</v>
      </c>
      <c r="G153" s="178">
        <f>SUM(G155:G169)</f>
        <v>8473.5</v>
      </c>
      <c r="H153" s="178"/>
      <c r="I153" s="178">
        <f>SUM(I155:I169)</f>
        <v>38955.30000000001</v>
      </c>
      <c r="J153" s="178">
        <f>SUM(J155:J169)</f>
        <v>38955.30000000001</v>
      </c>
      <c r="K153" s="178">
        <f>SUM(K155:K169)</f>
        <v>7479.399999999996</v>
      </c>
      <c r="L153" s="178"/>
      <c r="M153" s="178"/>
      <c r="N153" s="178">
        <f>SUM(N155:N169)</f>
        <v>235811.00000000006</v>
      </c>
      <c r="O153" s="138"/>
    </row>
    <row r="154" spans="1:15" ht="15.75">
      <c r="A154" s="177"/>
      <c r="B154" s="184"/>
      <c r="C154" s="189"/>
      <c r="D154" s="170"/>
      <c r="E154" s="170"/>
      <c r="F154" s="170"/>
      <c r="G154" s="168"/>
      <c r="H154" s="170"/>
      <c r="I154" s="170"/>
      <c r="J154" s="170"/>
      <c r="K154" s="170"/>
      <c r="L154" s="169"/>
      <c r="M154" s="170"/>
      <c r="N154" s="170"/>
      <c r="O154" s="138"/>
    </row>
    <row r="155" spans="1:15" ht="31.5">
      <c r="A155" s="177"/>
      <c r="B155" s="184" t="s">
        <v>677</v>
      </c>
      <c r="C155" s="186" t="s">
        <v>2321</v>
      </c>
      <c r="D155" s="167">
        <f aca="true" t="shared" si="13" ref="D155:D169">E155+H155</f>
        <v>387.9</v>
      </c>
      <c r="E155" s="168">
        <v>387.9</v>
      </c>
      <c r="F155" s="168"/>
      <c r="G155" s="168">
        <v>387.9</v>
      </c>
      <c r="H155" s="169"/>
      <c r="I155" s="170">
        <f aca="true" t="shared" si="14" ref="I155:I169">J155+M155</f>
        <v>7646.6</v>
      </c>
      <c r="J155" s="168">
        <v>7646.6</v>
      </c>
      <c r="K155" s="169">
        <v>6267.7</v>
      </c>
      <c r="L155" s="169"/>
      <c r="M155" s="168"/>
      <c r="N155" s="167">
        <f aca="true" t="shared" si="15" ref="N155:N169">D155+I155</f>
        <v>8034.5</v>
      </c>
      <c r="O155" s="138"/>
    </row>
    <row r="156" spans="1:15" ht="15.75">
      <c r="A156" s="173"/>
      <c r="B156" s="172" t="s">
        <v>677</v>
      </c>
      <c r="C156" s="171" t="s">
        <v>2320</v>
      </c>
      <c r="D156" s="167">
        <f t="shared" si="13"/>
        <v>24122.6</v>
      </c>
      <c r="E156" s="168">
        <v>24122.6</v>
      </c>
      <c r="F156" s="168">
        <v>23701</v>
      </c>
      <c r="G156" s="168">
        <v>421.6</v>
      </c>
      <c r="H156" s="169"/>
      <c r="I156" s="170">
        <f t="shared" si="14"/>
        <v>3558.3</v>
      </c>
      <c r="J156" s="168">
        <v>3558.3</v>
      </c>
      <c r="K156" s="169">
        <v>109.3</v>
      </c>
      <c r="L156" s="169"/>
      <c r="M156" s="168"/>
      <c r="N156" s="167">
        <f t="shared" si="15"/>
        <v>27680.899999999998</v>
      </c>
      <c r="O156" s="138"/>
    </row>
    <row r="157" spans="1:15" ht="15.75">
      <c r="A157" s="173"/>
      <c r="B157" s="172" t="s">
        <v>677</v>
      </c>
      <c r="C157" s="171" t="s">
        <v>2319</v>
      </c>
      <c r="D157" s="167">
        <f t="shared" si="13"/>
        <v>24916.8</v>
      </c>
      <c r="E157" s="168">
        <v>24916.8</v>
      </c>
      <c r="F157" s="168">
        <v>24102.199999999997</v>
      </c>
      <c r="G157" s="168">
        <v>814.6</v>
      </c>
      <c r="H157" s="169"/>
      <c r="I157" s="170">
        <f t="shared" si="14"/>
        <v>3776.3</v>
      </c>
      <c r="J157" s="168">
        <v>3776.3</v>
      </c>
      <c r="K157" s="169">
        <v>118.3</v>
      </c>
      <c r="L157" s="169"/>
      <c r="M157" s="168"/>
      <c r="N157" s="167">
        <f t="shared" si="15"/>
        <v>28693.1</v>
      </c>
      <c r="O157" s="138"/>
    </row>
    <row r="158" spans="1:15" ht="15.75">
      <c r="A158" s="177"/>
      <c r="B158" s="176" t="s">
        <v>677</v>
      </c>
      <c r="C158" s="175" t="s">
        <v>2318</v>
      </c>
      <c r="D158" s="167">
        <f t="shared" si="13"/>
        <v>7552.3</v>
      </c>
      <c r="E158" s="168">
        <v>7552.3</v>
      </c>
      <c r="F158" s="168">
        <v>7138.3</v>
      </c>
      <c r="G158" s="168">
        <v>414</v>
      </c>
      <c r="H158" s="169"/>
      <c r="I158" s="170">
        <f t="shared" si="14"/>
        <v>1339.9</v>
      </c>
      <c r="J158" s="168">
        <v>1339.9</v>
      </c>
      <c r="K158" s="169">
        <v>62.9</v>
      </c>
      <c r="L158" s="169"/>
      <c r="M158" s="168"/>
      <c r="N158" s="167">
        <f t="shared" si="15"/>
        <v>8892.2</v>
      </c>
      <c r="O158" s="138"/>
    </row>
    <row r="159" spans="1:15" ht="15.75">
      <c r="A159" s="182"/>
      <c r="B159" s="176" t="s">
        <v>677</v>
      </c>
      <c r="C159" s="175" t="s">
        <v>2317</v>
      </c>
      <c r="D159" s="167">
        <f t="shared" si="13"/>
        <v>9318.2</v>
      </c>
      <c r="E159" s="168">
        <v>9318.2</v>
      </c>
      <c r="F159" s="168">
        <v>8797.5</v>
      </c>
      <c r="G159" s="168">
        <v>520.7</v>
      </c>
      <c r="H159" s="169"/>
      <c r="I159" s="170">
        <f t="shared" si="14"/>
        <v>1577.9</v>
      </c>
      <c r="J159" s="168">
        <v>1577.9</v>
      </c>
      <c r="K159" s="169">
        <v>77.9</v>
      </c>
      <c r="L159" s="169"/>
      <c r="M159" s="168"/>
      <c r="N159" s="167">
        <f t="shared" si="15"/>
        <v>10896.1</v>
      </c>
      <c r="O159" s="138"/>
    </row>
    <row r="160" spans="1:15" ht="15.75">
      <c r="A160" s="182"/>
      <c r="B160" s="176" t="s">
        <v>677</v>
      </c>
      <c r="C160" s="175" t="s">
        <v>2316</v>
      </c>
      <c r="D160" s="167">
        <f t="shared" si="13"/>
        <v>15742.6</v>
      </c>
      <c r="E160" s="168">
        <v>15742.6</v>
      </c>
      <c r="F160" s="168">
        <v>15061.6</v>
      </c>
      <c r="G160" s="168">
        <v>681</v>
      </c>
      <c r="H160" s="169"/>
      <c r="I160" s="170">
        <f t="shared" si="14"/>
        <v>2564.9</v>
      </c>
      <c r="J160" s="168">
        <v>2564.9</v>
      </c>
      <c r="K160" s="169">
        <v>92.9</v>
      </c>
      <c r="L160" s="169"/>
      <c r="M160" s="168"/>
      <c r="N160" s="167">
        <f t="shared" si="15"/>
        <v>18307.5</v>
      </c>
      <c r="O160" s="138"/>
    </row>
    <row r="161" spans="1:15" ht="15.75">
      <c r="A161" s="177"/>
      <c r="B161" s="176" t="s">
        <v>677</v>
      </c>
      <c r="C161" s="175" t="s">
        <v>2315</v>
      </c>
      <c r="D161" s="167">
        <f t="shared" si="13"/>
        <v>9593.7</v>
      </c>
      <c r="E161" s="168">
        <v>9593.7</v>
      </c>
      <c r="F161" s="168">
        <v>9134.6</v>
      </c>
      <c r="G161" s="168">
        <v>459.1</v>
      </c>
      <c r="H161" s="169"/>
      <c r="I161" s="170">
        <f t="shared" si="14"/>
        <v>1511.4</v>
      </c>
      <c r="J161" s="168">
        <v>1511.4</v>
      </c>
      <c r="K161" s="169">
        <v>58.4</v>
      </c>
      <c r="L161" s="169"/>
      <c r="M161" s="168"/>
      <c r="N161" s="167">
        <f t="shared" si="15"/>
        <v>11105.1</v>
      </c>
      <c r="O161" s="138"/>
    </row>
    <row r="162" spans="1:15" ht="15.75">
      <c r="A162" s="182"/>
      <c r="B162" s="176" t="s">
        <v>677</v>
      </c>
      <c r="C162" s="175" t="s">
        <v>2314</v>
      </c>
      <c r="D162" s="167">
        <f t="shared" si="13"/>
        <v>6517</v>
      </c>
      <c r="E162" s="168">
        <v>6517</v>
      </c>
      <c r="F162" s="168">
        <v>6062.8</v>
      </c>
      <c r="G162" s="168">
        <v>454.2</v>
      </c>
      <c r="H162" s="169"/>
      <c r="I162" s="170">
        <f t="shared" si="14"/>
        <v>1152.9</v>
      </c>
      <c r="J162" s="168">
        <v>1152.9</v>
      </c>
      <c r="K162" s="169">
        <v>62.9</v>
      </c>
      <c r="L162" s="169"/>
      <c r="M162" s="168"/>
      <c r="N162" s="167">
        <f t="shared" si="15"/>
        <v>7669.9</v>
      </c>
      <c r="O162" s="138"/>
    </row>
    <row r="163" spans="1:15" ht="15.75">
      <c r="A163" s="182"/>
      <c r="B163" s="176" t="s">
        <v>677</v>
      </c>
      <c r="C163" s="175" t="s">
        <v>2313</v>
      </c>
      <c r="D163" s="167">
        <f t="shared" si="13"/>
        <v>18386.5</v>
      </c>
      <c r="E163" s="168">
        <v>18386.5</v>
      </c>
      <c r="F163" s="168">
        <v>17826.899999999998</v>
      </c>
      <c r="G163" s="168">
        <v>559.6</v>
      </c>
      <c r="H163" s="169"/>
      <c r="I163" s="170">
        <f t="shared" si="14"/>
        <v>2928.9</v>
      </c>
      <c r="J163" s="168">
        <v>2928.9</v>
      </c>
      <c r="K163" s="169">
        <v>89.9</v>
      </c>
      <c r="L163" s="169"/>
      <c r="M163" s="168"/>
      <c r="N163" s="167">
        <f t="shared" si="15"/>
        <v>21315.4</v>
      </c>
      <c r="O163" s="138"/>
    </row>
    <row r="164" spans="1:15" ht="15.75">
      <c r="A164" s="177"/>
      <c r="B164" s="176" t="s">
        <v>677</v>
      </c>
      <c r="C164" s="175" t="s">
        <v>2312</v>
      </c>
      <c r="D164" s="167">
        <f t="shared" si="13"/>
        <v>11219.8</v>
      </c>
      <c r="E164" s="168">
        <v>11219.8</v>
      </c>
      <c r="F164" s="168">
        <v>10743.099999999999</v>
      </c>
      <c r="G164" s="168">
        <v>476.7</v>
      </c>
      <c r="H164" s="169"/>
      <c r="I164" s="170">
        <f t="shared" si="14"/>
        <v>1926.4</v>
      </c>
      <c r="J164" s="168">
        <v>1926.4</v>
      </c>
      <c r="K164" s="169">
        <v>70.4</v>
      </c>
      <c r="L164" s="169"/>
      <c r="M164" s="168"/>
      <c r="N164" s="167">
        <f t="shared" si="15"/>
        <v>13146.199999999999</v>
      </c>
      <c r="O164" s="138"/>
    </row>
    <row r="165" spans="1:15" ht="15.75">
      <c r="A165" s="182"/>
      <c r="B165" s="184" t="s">
        <v>677</v>
      </c>
      <c r="C165" s="183" t="s">
        <v>2311</v>
      </c>
      <c r="D165" s="167">
        <f t="shared" si="13"/>
        <v>39515.4</v>
      </c>
      <c r="E165" s="168">
        <v>39515.4</v>
      </c>
      <c r="F165" s="168">
        <v>38168.799999999996</v>
      </c>
      <c r="G165" s="168">
        <v>1346.6</v>
      </c>
      <c r="H165" s="169"/>
      <c r="I165" s="170">
        <f t="shared" si="14"/>
        <v>6169.7</v>
      </c>
      <c r="J165" s="168">
        <v>6169.7</v>
      </c>
      <c r="K165" s="169">
        <v>215.7</v>
      </c>
      <c r="L165" s="169"/>
      <c r="M165" s="168"/>
      <c r="N165" s="167">
        <f t="shared" si="15"/>
        <v>45685.1</v>
      </c>
      <c r="O165" s="138"/>
    </row>
    <row r="166" spans="1:15" ht="15.75">
      <c r="A166" s="182"/>
      <c r="B166" s="176" t="s">
        <v>677</v>
      </c>
      <c r="C166" s="175" t="s">
        <v>2310</v>
      </c>
      <c r="D166" s="167">
        <f t="shared" si="13"/>
        <v>9507.1</v>
      </c>
      <c r="E166" s="168">
        <v>9507.1</v>
      </c>
      <c r="F166" s="168">
        <v>9147.8</v>
      </c>
      <c r="G166" s="168">
        <v>359.3</v>
      </c>
      <c r="H166" s="169"/>
      <c r="I166" s="170">
        <f t="shared" si="14"/>
        <v>1490.4</v>
      </c>
      <c r="J166" s="168">
        <v>1490.4</v>
      </c>
      <c r="K166" s="169">
        <v>52.4</v>
      </c>
      <c r="L166" s="169"/>
      <c r="M166" s="168"/>
      <c r="N166" s="167">
        <f t="shared" si="15"/>
        <v>10997.5</v>
      </c>
      <c r="O166" s="138"/>
    </row>
    <row r="167" spans="1:15" ht="15.75">
      <c r="A167" s="182"/>
      <c r="B167" s="176" t="s">
        <v>677</v>
      </c>
      <c r="C167" s="175" t="s">
        <v>2309</v>
      </c>
      <c r="D167" s="167">
        <f t="shared" si="13"/>
        <v>11054.3</v>
      </c>
      <c r="E167" s="168">
        <v>11054.3</v>
      </c>
      <c r="F167" s="168">
        <v>10510.199999999999</v>
      </c>
      <c r="G167" s="168">
        <v>544.1</v>
      </c>
      <c r="H167" s="169"/>
      <c r="I167" s="170">
        <f t="shared" si="14"/>
        <v>1764.9</v>
      </c>
      <c r="J167" s="168">
        <v>1764.9</v>
      </c>
      <c r="K167" s="169">
        <v>77.9</v>
      </c>
      <c r="L167" s="169"/>
      <c r="M167" s="168"/>
      <c r="N167" s="167">
        <f t="shared" si="15"/>
        <v>12819.199999999999</v>
      </c>
      <c r="O167" s="138"/>
    </row>
    <row r="168" spans="1:15" ht="15.75">
      <c r="A168" s="177"/>
      <c r="B168" s="176" t="s">
        <v>677</v>
      </c>
      <c r="C168" s="175" t="s">
        <v>2308</v>
      </c>
      <c r="D168" s="167">
        <f t="shared" si="13"/>
        <v>2428.7</v>
      </c>
      <c r="E168" s="168">
        <v>2428.7</v>
      </c>
      <c r="F168" s="168">
        <v>2003.9</v>
      </c>
      <c r="G168" s="168">
        <v>424.8</v>
      </c>
      <c r="H168" s="169"/>
      <c r="I168" s="170">
        <f t="shared" si="14"/>
        <v>383.9</v>
      </c>
      <c r="J168" s="168">
        <v>383.9</v>
      </c>
      <c r="K168" s="169">
        <v>56.9</v>
      </c>
      <c r="L168" s="169"/>
      <c r="M168" s="168"/>
      <c r="N168" s="167">
        <f t="shared" si="15"/>
        <v>2812.6</v>
      </c>
      <c r="O168" s="138"/>
    </row>
    <row r="169" spans="1:15" ht="15.75">
      <c r="A169" s="182"/>
      <c r="B169" s="176" t="s">
        <v>677</v>
      </c>
      <c r="C169" s="175" t="s">
        <v>2307</v>
      </c>
      <c r="D169" s="167">
        <f t="shared" si="13"/>
        <v>6592.8</v>
      </c>
      <c r="E169" s="168">
        <v>6592.8</v>
      </c>
      <c r="F169" s="168">
        <v>5983.5</v>
      </c>
      <c r="G169" s="168">
        <v>609.3</v>
      </c>
      <c r="H169" s="169"/>
      <c r="I169" s="170">
        <f t="shared" si="14"/>
        <v>1162.9</v>
      </c>
      <c r="J169" s="168">
        <v>1162.9</v>
      </c>
      <c r="K169" s="169">
        <v>65.9</v>
      </c>
      <c r="L169" s="169"/>
      <c r="M169" s="168"/>
      <c r="N169" s="167">
        <f t="shared" si="15"/>
        <v>7755.700000000001</v>
      </c>
      <c r="O169" s="138"/>
    </row>
    <row r="170" spans="1:15" ht="15.75">
      <c r="A170" s="177"/>
      <c r="B170" s="184"/>
      <c r="C170" s="189"/>
      <c r="D170" s="170"/>
      <c r="E170" s="170"/>
      <c r="F170" s="170"/>
      <c r="G170" s="168"/>
      <c r="H170" s="170"/>
      <c r="I170" s="170"/>
      <c r="J170" s="170"/>
      <c r="K170" s="170"/>
      <c r="L170" s="169"/>
      <c r="M170" s="170"/>
      <c r="N170" s="170"/>
      <c r="O170" s="138"/>
    </row>
    <row r="171" spans="1:15" ht="39">
      <c r="A171" s="181"/>
      <c r="B171" s="188"/>
      <c r="C171" s="179" t="s">
        <v>2306</v>
      </c>
      <c r="D171" s="178">
        <f>SUM(D173:D182)</f>
        <v>129320.39999999998</v>
      </c>
      <c r="E171" s="178">
        <f>SUM(E173:E182)</f>
        <v>129320.39999999998</v>
      </c>
      <c r="F171" s="178">
        <f>SUM(F173:F182)</f>
        <v>124125.49999999999</v>
      </c>
      <c r="G171" s="178">
        <f>SUM(G173:G182)</f>
        <v>5194.9</v>
      </c>
      <c r="H171" s="178"/>
      <c r="I171" s="178">
        <f>SUM(I173:I182)</f>
        <v>25338.700000000004</v>
      </c>
      <c r="J171" s="178">
        <f>SUM(J173:J182)</f>
        <v>25338.700000000004</v>
      </c>
      <c r="K171" s="178">
        <f>SUM(K173:K182)</f>
        <v>4948.399999999998</v>
      </c>
      <c r="L171" s="178"/>
      <c r="M171" s="178"/>
      <c r="N171" s="178">
        <f>SUM(N173:N182)</f>
        <v>154659.09999999998</v>
      </c>
      <c r="O171" s="138"/>
    </row>
    <row r="172" spans="1:15" ht="15.75">
      <c r="A172" s="177"/>
      <c r="B172" s="184"/>
      <c r="C172" s="189"/>
      <c r="D172" s="170"/>
      <c r="E172" s="170"/>
      <c r="F172" s="170"/>
      <c r="G172" s="168"/>
      <c r="H172" s="170"/>
      <c r="I172" s="170"/>
      <c r="J172" s="170"/>
      <c r="K172" s="170"/>
      <c r="L172" s="169"/>
      <c r="M172" s="170"/>
      <c r="N172" s="170"/>
      <c r="O172" s="138"/>
    </row>
    <row r="173" spans="1:15" ht="31.5">
      <c r="A173" s="177"/>
      <c r="B173" s="184" t="s">
        <v>677</v>
      </c>
      <c r="C173" s="186" t="s">
        <v>2305</v>
      </c>
      <c r="D173" s="167">
        <f aca="true" t="shared" si="16" ref="D173:D182">E173+H173</f>
        <v>224.9</v>
      </c>
      <c r="E173" s="168">
        <v>224.9</v>
      </c>
      <c r="F173" s="168"/>
      <c r="G173" s="168">
        <v>224.9</v>
      </c>
      <c r="H173" s="169"/>
      <c r="I173" s="170">
        <f aca="true" t="shared" si="17" ref="I173:I182">J173+M173</f>
        <v>5097.8</v>
      </c>
      <c r="J173" s="168">
        <v>5097.8</v>
      </c>
      <c r="K173" s="169">
        <v>4178.5</v>
      </c>
      <c r="L173" s="169"/>
      <c r="M173" s="168"/>
      <c r="N173" s="167">
        <f aca="true" t="shared" si="18" ref="N173:N182">D173+I173</f>
        <v>5322.7</v>
      </c>
      <c r="O173" s="138"/>
    </row>
    <row r="174" spans="1:15" ht="15.75">
      <c r="A174" s="173"/>
      <c r="B174" s="172" t="s">
        <v>677</v>
      </c>
      <c r="C174" s="171" t="s">
        <v>2304</v>
      </c>
      <c r="D174" s="167">
        <f t="shared" si="16"/>
        <v>7048.7</v>
      </c>
      <c r="E174" s="168">
        <v>7048.7</v>
      </c>
      <c r="F174" s="168">
        <v>6762.900000000001</v>
      </c>
      <c r="G174" s="168">
        <v>285.8</v>
      </c>
      <c r="H174" s="169"/>
      <c r="I174" s="170">
        <f t="shared" si="17"/>
        <v>981.4</v>
      </c>
      <c r="J174" s="168">
        <v>981.4</v>
      </c>
      <c r="K174" s="169">
        <v>67.4</v>
      </c>
      <c r="L174" s="169"/>
      <c r="M174" s="168"/>
      <c r="N174" s="167">
        <f t="shared" si="18"/>
        <v>8030.099999999999</v>
      </c>
      <c r="O174" s="138"/>
    </row>
    <row r="175" spans="1:15" ht="15.75">
      <c r="A175" s="173"/>
      <c r="B175" s="172" t="s">
        <v>677</v>
      </c>
      <c r="C175" s="171" t="s">
        <v>2303</v>
      </c>
      <c r="D175" s="167">
        <f t="shared" si="16"/>
        <v>16419.7</v>
      </c>
      <c r="E175" s="168">
        <v>16419.7</v>
      </c>
      <c r="F175" s="168">
        <v>15688</v>
      </c>
      <c r="G175" s="168">
        <v>731.7</v>
      </c>
      <c r="H175" s="169"/>
      <c r="I175" s="170">
        <f t="shared" si="17"/>
        <v>2502.9</v>
      </c>
      <c r="J175" s="168">
        <v>2502.9</v>
      </c>
      <c r="K175" s="169">
        <v>74.9</v>
      </c>
      <c r="L175" s="169"/>
      <c r="M175" s="168"/>
      <c r="N175" s="167">
        <f t="shared" si="18"/>
        <v>18922.600000000002</v>
      </c>
      <c r="O175" s="138"/>
    </row>
    <row r="176" spans="1:15" ht="15.75">
      <c r="A176" s="182"/>
      <c r="B176" s="184" t="s">
        <v>677</v>
      </c>
      <c r="C176" s="183" t="s">
        <v>2302</v>
      </c>
      <c r="D176" s="167">
        <f t="shared" si="16"/>
        <v>14526.3</v>
      </c>
      <c r="E176" s="168">
        <v>14526.3</v>
      </c>
      <c r="F176" s="168">
        <v>14042.1</v>
      </c>
      <c r="G176" s="168">
        <v>484.2</v>
      </c>
      <c r="H176" s="169"/>
      <c r="I176" s="170">
        <f t="shared" si="17"/>
        <v>2341.4</v>
      </c>
      <c r="J176" s="168">
        <v>2341.4</v>
      </c>
      <c r="K176" s="169">
        <v>82.4</v>
      </c>
      <c r="L176" s="169"/>
      <c r="M176" s="168"/>
      <c r="N176" s="167">
        <f t="shared" si="18"/>
        <v>16867.7</v>
      </c>
      <c r="O176" s="138"/>
    </row>
    <row r="177" spans="1:15" ht="15.75">
      <c r="A177" s="177"/>
      <c r="B177" s="176" t="s">
        <v>677</v>
      </c>
      <c r="C177" s="175" t="s">
        <v>2301</v>
      </c>
      <c r="D177" s="167">
        <f t="shared" si="16"/>
        <v>7586.7</v>
      </c>
      <c r="E177" s="168">
        <v>7586.7</v>
      </c>
      <c r="F177" s="168">
        <v>7132.8</v>
      </c>
      <c r="G177" s="168">
        <v>453.9</v>
      </c>
      <c r="H177" s="169"/>
      <c r="I177" s="170">
        <f t="shared" si="17"/>
        <v>1110.9</v>
      </c>
      <c r="J177" s="168">
        <v>1110.9</v>
      </c>
      <c r="K177" s="169">
        <v>50.9</v>
      </c>
      <c r="L177" s="169"/>
      <c r="M177" s="168"/>
      <c r="N177" s="167">
        <f t="shared" si="18"/>
        <v>8697.6</v>
      </c>
      <c r="O177" s="138"/>
    </row>
    <row r="178" spans="1:15" ht="15.75">
      <c r="A178" s="182"/>
      <c r="B178" s="176" t="s">
        <v>677</v>
      </c>
      <c r="C178" s="175" t="s">
        <v>2300</v>
      </c>
      <c r="D178" s="167">
        <f t="shared" si="16"/>
        <v>28406.6</v>
      </c>
      <c r="E178" s="168">
        <v>28406.6</v>
      </c>
      <c r="F178" s="168">
        <v>27669.899999999998</v>
      </c>
      <c r="G178" s="168">
        <v>736.7</v>
      </c>
      <c r="H178" s="169"/>
      <c r="I178" s="170">
        <f t="shared" si="17"/>
        <v>4617.3</v>
      </c>
      <c r="J178" s="168">
        <v>4617.3</v>
      </c>
      <c r="K178" s="169">
        <v>145.3</v>
      </c>
      <c r="L178" s="169"/>
      <c r="M178" s="168"/>
      <c r="N178" s="167">
        <f t="shared" si="18"/>
        <v>33023.9</v>
      </c>
      <c r="O178" s="138"/>
    </row>
    <row r="179" spans="1:15" ht="15.75">
      <c r="A179" s="182"/>
      <c r="B179" s="176" t="s">
        <v>677</v>
      </c>
      <c r="C179" s="175" t="s">
        <v>2299</v>
      </c>
      <c r="D179" s="167">
        <f t="shared" si="16"/>
        <v>7080.5</v>
      </c>
      <c r="E179" s="168">
        <v>7080.5</v>
      </c>
      <c r="F179" s="168">
        <v>6584.7</v>
      </c>
      <c r="G179" s="168">
        <v>495.8</v>
      </c>
      <c r="H179" s="169"/>
      <c r="I179" s="170">
        <f t="shared" si="17"/>
        <v>1137.4</v>
      </c>
      <c r="J179" s="168">
        <v>1137.4</v>
      </c>
      <c r="K179" s="169">
        <v>58.4</v>
      </c>
      <c r="L179" s="169"/>
      <c r="M179" s="168"/>
      <c r="N179" s="167">
        <f t="shared" si="18"/>
        <v>8217.9</v>
      </c>
      <c r="O179" s="138"/>
    </row>
    <row r="180" spans="1:15" ht="15.75">
      <c r="A180" s="177"/>
      <c r="B180" s="176" t="s">
        <v>677</v>
      </c>
      <c r="C180" s="175" t="s">
        <v>2298</v>
      </c>
      <c r="D180" s="167">
        <f t="shared" si="16"/>
        <v>12005.4</v>
      </c>
      <c r="E180" s="168">
        <v>12005.4</v>
      </c>
      <c r="F180" s="168">
        <v>11447</v>
      </c>
      <c r="G180" s="168">
        <v>558.4</v>
      </c>
      <c r="H180" s="169"/>
      <c r="I180" s="170">
        <f t="shared" si="17"/>
        <v>1978.4</v>
      </c>
      <c r="J180" s="168">
        <v>1978.4</v>
      </c>
      <c r="K180" s="169">
        <v>85.4</v>
      </c>
      <c r="L180" s="169"/>
      <c r="M180" s="168"/>
      <c r="N180" s="167">
        <f t="shared" si="18"/>
        <v>13983.8</v>
      </c>
      <c r="O180" s="138"/>
    </row>
    <row r="181" spans="1:15" ht="15.75">
      <c r="A181" s="182"/>
      <c r="B181" s="176" t="s">
        <v>677</v>
      </c>
      <c r="C181" s="175" t="s">
        <v>2297</v>
      </c>
      <c r="D181" s="167">
        <f t="shared" si="16"/>
        <v>20733.2</v>
      </c>
      <c r="E181" s="168">
        <v>20733.2</v>
      </c>
      <c r="F181" s="168">
        <v>20140.2</v>
      </c>
      <c r="G181" s="168">
        <v>593</v>
      </c>
      <c r="H181" s="169"/>
      <c r="I181" s="170">
        <f t="shared" si="17"/>
        <v>3198.8</v>
      </c>
      <c r="J181" s="168">
        <v>3198.8</v>
      </c>
      <c r="K181" s="169">
        <v>113.8</v>
      </c>
      <c r="L181" s="169"/>
      <c r="M181" s="168"/>
      <c r="N181" s="167">
        <f t="shared" si="18"/>
        <v>23932</v>
      </c>
      <c r="O181" s="138"/>
    </row>
    <row r="182" spans="1:15" ht="15.75">
      <c r="A182" s="182"/>
      <c r="B182" s="176" t="s">
        <v>677</v>
      </c>
      <c r="C182" s="175" t="s">
        <v>2296</v>
      </c>
      <c r="D182" s="167">
        <f t="shared" si="16"/>
        <v>15288.4</v>
      </c>
      <c r="E182" s="168">
        <v>15288.4</v>
      </c>
      <c r="F182" s="168">
        <v>14657.9</v>
      </c>
      <c r="G182" s="168">
        <v>630.5</v>
      </c>
      <c r="H182" s="169"/>
      <c r="I182" s="170">
        <f t="shared" si="17"/>
        <v>2372.4</v>
      </c>
      <c r="J182" s="168">
        <v>2372.4</v>
      </c>
      <c r="K182" s="169">
        <v>91.4</v>
      </c>
      <c r="L182" s="169"/>
      <c r="M182" s="168"/>
      <c r="N182" s="167">
        <f t="shared" si="18"/>
        <v>17660.8</v>
      </c>
      <c r="O182" s="138"/>
    </row>
    <row r="183" spans="1:15" ht="15.75">
      <c r="A183" s="177"/>
      <c r="B183" s="184"/>
      <c r="C183" s="189"/>
      <c r="D183" s="170"/>
      <c r="E183" s="170"/>
      <c r="F183" s="170"/>
      <c r="G183" s="168"/>
      <c r="H183" s="170"/>
      <c r="I183" s="170"/>
      <c r="J183" s="170"/>
      <c r="K183" s="170"/>
      <c r="L183" s="169"/>
      <c r="M183" s="170"/>
      <c r="N183" s="170"/>
      <c r="O183" s="138"/>
    </row>
    <row r="184" spans="1:15" ht="39">
      <c r="A184" s="181"/>
      <c r="B184" s="188"/>
      <c r="C184" s="179" t="s">
        <v>2295</v>
      </c>
      <c r="D184" s="178">
        <f>SUM(D186:D201)</f>
        <v>295211.4</v>
      </c>
      <c r="E184" s="178">
        <f>SUM(E186:E201)</f>
        <v>295211.4</v>
      </c>
      <c r="F184" s="178">
        <f>SUM(F186:F201)</f>
        <v>280081.4</v>
      </c>
      <c r="G184" s="178">
        <f>SUM(G186:G201)</f>
        <v>15130</v>
      </c>
      <c r="H184" s="178"/>
      <c r="I184" s="178">
        <f>SUM(I186:I201)</f>
        <v>51715.400000000016</v>
      </c>
      <c r="J184" s="178">
        <f>SUM(J186:J201)</f>
        <v>51715.400000000016</v>
      </c>
      <c r="K184" s="178">
        <f>SUM(K186:K201)</f>
        <v>8063.899999999999</v>
      </c>
      <c r="L184" s="178"/>
      <c r="M184" s="178"/>
      <c r="N184" s="178">
        <f>SUM(N186:N201)</f>
        <v>346926.80000000005</v>
      </c>
      <c r="O184" s="138"/>
    </row>
    <row r="185" spans="1:15" ht="15.75">
      <c r="A185" s="177"/>
      <c r="B185" s="184"/>
      <c r="C185" s="189"/>
      <c r="D185" s="170"/>
      <c r="E185" s="170"/>
      <c r="F185" s="170"/>
      <c r="G185" s="168"/>
      <c r="H185" s="170"/>
      <c r="I185" s="170"/>
      <c r="J185" s="170"/>
      <c r="K185" s="170"/>
      <c r="L185" s="169"/>
      <c r="M185" s="170"/>
      <c r="N185" s="170"/>
      <c r="O185" s="138"/>
    </row>
    <row r="186" spans="1:15" ht="31.5">
      <c r="A186" s="177"/>
      <c r="B186" s="184" t="s">
        <v>677</v>
      </c>
      <c r="C186" s="186" t="s">
        <v>2294</v>
      </c>
      <c r="D186" s="167">
        <f aca="true" t="shared" si="19" ref="D186:D201">E186+H186</f>
        <v>1111.6000000000001</v>
      </c>
      <c r="E186" s="168">
        <v>1111.6000000000001</v>
      </c>
      <c r="F186" s="168"/>
      <c r="G186" s="168">
        <v>1111.6000000000001</v>
      </c>
      <c r="H186" s="169"/>
      <c r="I186" s="170">
        <f aca="true" t="shared" si="20" ref="I186:I201">J186+M186</f>
        <v>8010.6</v>
      </c>
      <c r="J186" s="168">
        <v>8010.6</v>
      </c>
      <c r="K186" s="169">
        <v>6566.1</v>
      </c>
      <c r="L186" s="169"/>
      <c r="M186" s="168"/>
      <c r="N186" s="167">
        <f aca="true" t="shared" si="21" ref="N186:N201">D186+I186</f>
        <v>9122.2</v>
      </c>
      <c r="O186" s="138"/>
    </row>
    <row r="187" spans="1:15" ht="15.75">
      <c r="A187" s="173"/>
      <c r="B187" s="172" t="s">
        <v>677</v>
      </c>
      <c r="C187" s="171" t="s">
        <v>2293</v>
      </c>
      <c r="D187" s="167">
        <f t="shared" si="19"/>
        <v>31988.3</v>
      </c>
      <c r="E187" s="168">
        <v>31988.3</v>
      </c>
      <c r="F187" s="168">
        <v>30941.8</v>
      </c>
      <c r="G187" s="168">
        <v>1046.5</v>
      </c>
      <c r="H187" s="169"/>
      <c r="I187" s="170">
        <f t="shared" si="20"/>
        <v>4461.3</v>
      </c>
      <c r="J187" s="168">
        <v>4461.3</v>
      </c>
      <c r="K187" s="169">
        <v>154.3</v>
      </c>
      <c r="L187" s="169"/>
      <c r="M187" s="168"/>
      <c r="N187" s="167">
        <f t="shared" si="21"/>
        <v>36449.6</v>
      </c>
      <c r="O187" s="138"/>
    </row>
    <row r="188" spans="1:15" ht="15.75">
      <c r="A188" s="173"/>
      <c r="B188" s="172" t="s">
        <v>677</v>
      </c>
      <c r="C188" s="171" t="s">
        <v>2292</v>
      </c>
      <c r="D188" s="167">
        <f t="shared" si="19"/>
        <v>29588.9</v>
      </c>
      <c r="E188" s="168">
        <v>29588.9</v>
      </c>
      <c r="F188" s="168">
        <v>28736.4</v>
      </c>
      <c r="G188" s="168">
        <v>852.5</v>
      </c>
      <c r="H188" s="169"/>
      <c r="I188" s="170">
        <f t="shared" si="20"/>
        <v>4191.3</v>
      </c>
      <c r="J188" s="168">
        <v>4191.3</v>
      </c>
      <c r="K188" s="169">
        <v>130.3</v>
      </c>
      <c r="L188" s="169"/>
      <c r="M188" s="168"/>
      <c r="N188" s="167">
        <f t="shared" si="21"/>
        <v>33780.200000000004</v>
      </c>
      <c r="O188" s="138"/>
    </row>
    <row r="189" spans="1:15" ht="15.75">
      <c r="A189" s="182"/>
      <c r="B189" s="184" t="s">
        <v>677</v>
      </c>
      <c r="C189" s="183" t="s">
        <v>2291</v>
      </c>
      <c r="D189" s="167">
        <f t="shared" si="19"/>
        <v>20827.9</v>
      </c>
      <c r="E189" s="168">
        <v>20827.9</v>
      </c>
      <c r="F189" s="168">
        <v>20150.3</v>
      </c>
      <c r="G189" s="168">
        <v>677.6</v>
      </c>
      <c r="H189" s="169"/>
      <c r="I189" s="170">
        <f t="shared" si="20"/>
        <v>2985.3</v>
      </c>
      <c r="J189" s="168">
        <v>2985.3</v>
      </c>
      <c r="K189" s="169">
        <v>106.3</v>
      </c>
      <c r="L189" s="169"/>
      <c r="M189" s="168"/>
      <c r="N189" s="167">
        <f t="shared" si="21"/>
        <v>23813.2</v>
      </c>
      <c r="O189" s="138"/>
    </row>
    <row r="190" spans="1:15" ht="15.75">
      <c r="A190" s="177"/>
      <c r="B190" s="176" t="s">
        <v>677</v>
      </c>
      <c r="C190" s="175" t="s">
        <v>2290</v>
      </c>
      <c r="D190" s="167">
        <f t="shared" si="19"/>
        <v>10654.5</v>
      </c>
      <c r="E190" s="168">
        <v>10654.5</v>
      </c>
      <c r="F190" s="168">
        <v>9955.1</v>
      </c>
      <c r="G190" s="168">
        <v>699.4</v>
      </c>
      <c r="H190" s="169"/>
      <c r="I190" s="170">
        <f t="shared" si="20"/>
        <v>1698.4</v>
      </c>
      <c r="J190" s="168">
        <v>1698.4</v>
      </c>
      <c r="K190" s="169">
        <v>58.4</v>
      </c>
      <c r="L190" s="169"/>
      <c r="M190" s="168"/>
      <c r="N190" s="167">
        <f t="shared" si="21"/>
        <v>12352.9</v>
      </c>
      <c r="O190" s="138"/>
    </row>
    <row r="191" spans="1:15" ht="15.75">
      <c r="A191" s="182"/>
      <c r="B191" s="176" t="s">
        <v>677</v>
      </c>
      <c r="C191" s="175" t="s">
        <v>2289</v>
      </c>
      <c r="D191" s="167">
        <f t="shared" si="19"/>
        <v>10039</v>
      </c>
      <c r="E191" s="168">
        <v>10039</v>
      </c>
      <c r="F191" s="168">
        <v>9491.900000000001</v>
      </c>
      <c r="G191" s="168">
        <v>547.1</v>
      </c>
      <c r="H191" s="169"/>
      <c r="I191" s="170">
        <f t="shared" si="20"/>
        <v>1692.9</v>
      </c>
      <c r="J191" s="168">
        <v>1692.9</v>
      </c>
      <c r="K191" s="169">
        <v>56.9</v>
      </c>
      <c r="L191" s="169"/>
      <c r="M191" s="168"/>
      <c r="N191" s="167">
        <f t="shared" si="21"/>
        <v>11731.9</v>
      </c>
      <c r="O191" s="138"/>
    </row>
    <row r="192" spans="1:15" ht="15.75">
      <c r="A192" s="177"/>
      <c r="B192" s="176" t="s">
        <v>677</v>
      </c>
      <c r="C192" s="175" t="s">
        <v>2288</v>
      </c>
      <c r="D192" s="167">
        <f t="shared" si="19"/>
        <v>11317.5</v>
      </c>
      <c r="E192" s="168">
        <v>11317.5</v>
      </c>
      <c r="F192" s="168">
        <v>11027.2</v>
      </c>
      <c r="G192" s="168">
        <v>290.3</v>
      </c>
      <c r="H192" s="169"/>
      <c r="I192" s="170">
        <f t="shared" si="20"/>
        <v>1941.9</v>
      </c>
      <c r="J192" s="168">
        <v>1941.9</v>
      </c>
      <c r="K192" s="169">
        <v>74.9</v>
      </c>
      <c r="L192" s="169"/>
      <c r="M192" s="168"/>
      <c r="N192" s="167">
        <f t="shared" si="21"/>
        <v>13259.4</v>
      </c>
      <c r="O192" s="138"/>
    </row>
    <row r="193" spans="1:15" ht="15.75">
      <c r="A193" s="182"/>
      <c r="B193" s="176" t="s">
        <v>677</v>
      </c>
      <c r="C193" s="175" t="s">
        <v>2287</v>
      </c>
      <c r="D193" s="167">
        <f t="shared" si="19"/>
        <v>33530.7</v>
      </c>
      <c r="E193" s="168">
        <v>33530.7</v>
      </c>
      <c r="F193" s="168">
        <v>31712.3</v>
      </c>
      <c r="G193" s="168">
        <v>1818.4</v>
      </c>
      <c r="H193" s="169"/>
      <c r="I193" s="170">
        <f t="shared" si="20"/>
        <v>4881.8</v>
      </c>
      <c r="J193" s="168">
        <v>4881.8</v>
      </c>
      <c r="K193" s="169">
        <v>167.8</v>
      </c>
      <c r="L193" s="169"/>
      <c r="M193" s="168"/>
      <c r="N193" s="167">
        <f t="shared" si="21"/>
        <v>38412.5</v>
      </c>
      <c r="O193" s="138"/>
    </row>
    <row r="194" spans="1:15" ht="15.75">
      <c r="A194" s="182"/>
      <c r="B194" s="176" t="s">
        <v>677</v>
      </c>
      <c r="C194" s="175" t="s">
        <v>2286</v>
      </c>
      <c r="D194" s="167">
        <f t="shared" si="19"/>
        <v>9614.8</v>
      </c>
      <c r="E194" s="168">
        <v>9614.8</v>
      </c>
      <c r="F194" s="168">
        <v>9234.7</v>
      </c>
      <c r="G194" s="168">
        <v>380.1</v>
      </c>
      <c r="H194" s="169"/>
      <c r="I194" s="170">
        <f t="shared" si="20"/>
        <v>1698.4</v>
      </c>
      <c r="J194" s="168">
        <v>1698.4</v>
      </c>
      <c r="K194" s="169">
        <v>58.4</v>
      </c>
      <c r="L194" s="169"/>
      <c r="M194" s="168"/>
      <c r="N194" s="167">
        <f t="shared" si="21"/>
        <v>11313.199999999999</v>
      </c>
      <c r="O194" s="138"/>
    </row>
    <row r="195" spans="1:15" ht="15.75">
      <c r="A195" s="182"/>
      <c r="B195" s="176" t="s">
        <v>677</v>
      </c>
      <c r="C195" s="175" t="s">
        <v>2285</v>
      </c>
      <c r="D195" s="167">
        <f t="shared" si="19"/>
        <v>13396.3</v>
      </c>
      <c r="E195" s="168">
        <v>13396.3</v>
      </c>
      <c r="F195" s="168">
        <v>12598.300000000001</v>
      </c>
      <c r="G195" s="168">
        <v>798</v>
      </c>
      <c r="H195" s="169"/>
      <c r="I195" s="170">
        <f t="shared" si="20"/>
        <v>2294.9</v>
      </c>
      <c r="J195" s="168">
        <v>2294.9</v>
      </c>
      <c r="K195" s="169">
        <v>68.9</v>
      </c>
      <c r="L195" s="169"/>
      <c r="M195" s="168"/>
      <c r="N195" s="167">
        <f t="shared" si="21"/>
        <v>15691.199999999999</v>
      </c>
      <c r="O195" s="138"/>
    </row>
    <row r="196" spans="1:15" ht="15.75">
      <c r="A196" s="182"/>
      <c r="B196" s="176" t="s">
        <v>677</v>
      </c>
      <c r="C196" s="175" t="s">
        <v>2284</v>
      </c>
      <c r="D196" s="167">
        <f t="shared" si="19"/>
        <v>9440.9</v>
      </c>
      <c r="E196" s="168">
        <v>9440.9</v>
      </c>
      <c r="F196" s="168">
        <v>8842.6</v>
      </c>
      <c r="G196" s="168">
        <v>598.3</v>
      </c>
      <c r="H196" s="169"/>
      <c r="I196" s="170">
        <f t="shared" si="20"/>
        <v>1515.9</v>
      </c>
      <c r="J196" s="168">
        <v>1515.9</v>
      </c>
      <c r="K196" s="169">
        <v>59.9</v>
      </c>
      <c r="L196" s="169"/>
      <c r="M196" s="168"/>
      <c r="N196" s="167">
        <f t="shared" si="21"/>
        <v>10956.8</v>
      </c>
      <c r="O196" s="138"/>
    </row>
    <row r="197" spans="1:15" ht="15.75">
      <c r="A197" s="177"/>
      <c r="B197" s="176" t="s">
        <v>677</v>
      </c>
      <c r="C197" s="175" t="s">
        <v>2283</v>
      </c>
      <c r="D197" s="167">
        <f t="shared" si="19"/>
        <v>12842</v>
      </c>
      <c r="E197" s="168">
        <v>12842</v>
      </c>
      <c r="F197" s="168">
        <v>12244.6</v>
      </c>
      <c r="G197" s="168">
        <v>597.4</v>
      </c>
      <c r="H197" s="169"/>
      <c r="I197" s="170">
        <f t="shared" si="20"/>
        <v>2279.4</v>
      </c>
      <c r="J197" s="168">
        <v>2279.4</v>
      </c>
      <c r="K197" s="169">
        <v>64.4</v>
      </c>
      <c r="L197" s="169"/>
      <c r="M197" s="168"/>
      <c r="N197" s="167">
        <f t="shared" si="21"/>
        <v>15121.4</v>
      </c>
      <c r="O197" s="138"/>
    </row>
    <row r="198" spans="1:15" ht="15.75">
      <c r="A198" s="177"/>
      <c r="B198" s="176" t="s">
        <v>677</v>
      </c>
      <c r="C198" s="175" t="s">
        <v>2282</v>
      </c>
      <c r="D198" s="167">
        <f t="shared" si="19"/>
        <v>24783.4</v>
      </c>
      <c r="E198" s="168">
        <v>24783.4</v>
      </c>
      <c r="F198" s="168">
        <v>23249.899999999998</v>
      </c>
      <c r="G198" s="168">
        <v>1533.5</v>
      </c>
      <c r="H198" s="169"/>
      <c r="I198" s="170">
        <f t="shared" si="20"/>
        <v>3411.3</v>
      </c>
      <c r="J198" s="168">
        <v>3411.3</v>
      </c>
      <c r="K198" s="169">
        <v>121.3</v>
      </c>
      <c r="L198" s="169"/>
      <c r="M198" s="168"/>
      <c r="N198" s="167">
        <f t="shared" si="21"/>
        <v>28194.7</v>
      </c>
      <c r="O198" s="138"/>
    </row>
    <row r="199" spans="1:15" ht="15.75">
      <c r="A199" s="182"/>
      <c r="B199" s="176" t="s">
        <v>677</v>
      </c>
      <c r="C199" s="175" t="s">
        <v>2281</v>
      </c>
      <c r="D199" s="167">
        <f t="shared" si="19"/>
        <v>29018.2</v>
      </c>
      <c r="E199" s="168">
        <v>29018.2</v>
      </c>
      <c r="F199" s="168">
        <v>28183.8</v>
      </c>
      <c r="G199" s="168">
        <v>834.4</v>
      </c>
      <c r="H199" s="169"/>
      <c r="I199" s="170">
        <f t="shared" si="20"/>
        <v>4030.8</v>
      </c>
      <c r="J199" s="168">
        <v>4030.8</v>
      </c>
      <c r="K199" s="169">
        <v>137.8</v>
      </c>
      <c r="L199" s="169"/>
      <c r="M199" s="168"/>
      <c r="N199" s="167">
        <f t="shared" si="21"/>
        <v>33049</v>
      </c>
      <c r="O199" s="138"/>
    </row>
    <row r="200" spans="1:15" ht="15.75">
      <c r="A200" s="182"/>
      <c r="B200" s="176" t="s">
        <v>677</v>
      </c>
      <c r="C200" s="175" t="s">
        <v>2280</v>
      </c>
      <c r="D200" s="167">
        <f t="shared" si="19"/>
        <v>25749.9</v>
      </c>
      <c r="E200" s="168">
        <v>25749.9</v>
      </c>
      <c r="F200" s="168">
        <v>23959.1</v>
      </c>
      <c r="G200" s="168">
        <v>1790.8</v>
      </c>
      <c r="H200" s="169"/>
      <c r="I200" s="170">
        <f t="shared" si="20"/>
        <v>3676.8</v>
      </c>
      <c r="J200" s="168">
        <v>3676.8</v>
      </c>
      <c r="K200" s="169">
        <v>143.8</v>
      </c>
      <c r="L200" s="169"/>
      <c r="M200" s="168"/>
      <c r="N200" s="167">
        <f t="shared" si="21"/>
        <v>29426.7</v>
      </c>
      <c r="O200" s="138"/>
    </row>
    <row r="201" spans="1:15" ht="15.75">
      <c r="A201" s="182"/>
      <c r="B201" s="176" t="s">
        <v>677</v>
      </c>
      <c r="C201" s="175" t="s">
        <v>2279</v>
      </c>
      <c r="D201" s="167">
        <f t="shared" si="19"/>
        <v>21307.5</v>
      </c>
      <c r="E201" s="168">
        <v>21307.5</v>
      </c>
      <c r="F201" s="168">
        <v>19753.4</v>
      </c>
      <c r="G201" s="168">
        <v>1554.1</v>
      </c>
      <c r="H201" s="169"/>
      <c r="I201" s="170">
        <f t="shared" si="20"/>
        <v>2944.4</v>
      </c>
      <c r="J201" s="168">
        <v>2944.4</v>
      </c>
      <c r="K201" s="169">
        <v>94.4</v>
      </c>
      <c r="L201" s="169"/>
      <c r="M201" s="168"/>
      <c r="N201" s="167">
        <f t="shared" si="21"/>
        <v>24251.9</v>
      </c>
      <c r="O201" s="138"/>
    </row>
    <row r="202" spans="1:15" ht="15.75">
      <c r="A202" s="177"/>
      <c r="B202" s="184"/>
      <c r="C202" s="189"/>
      <c r="D202" s="170"/>
      <c r="E202" s="170"/>
      <c r="F202" s="170"/>
      <c r="G202" s="168"/>
      <c r="H202" s="170"/>
      <c r="I202" s="170"/>
      <c r="J202" s="170"/>
      <c r="K202" s="170"/>
      <c r="L202" s="169"/>
      <c r="M202" s="170"/>
      <c r="N202" s="170"/>
      <c r="O202" s="138"/>
    </row>
    <row r="203" spans="1:15" ht="39">
      <c r="A203" s="181"/>
      <c r="B203" s="188"/>
      <c r="C203" s="179" t="s">
        <v>2278</v>
      </c>
      <c r="D203" s="178">
        <f>SUM(D205:D216)</f>
        <v>136488.80000000002</v>
      </c>
      <c r="E203" s="178">
        <f>SUM(E205:E216)</f>
        <v>136488.80000000002</v>
      </c>
      <c r="F203" s="178">
        <f>SUM(F205:F216)</f>
        <v>130469.00000000001</v>
      </c>
      <c r="G203" s="178">
        <f>SUM(G205:G216)</f>
        <v>6019.800000000001</v>
      </c>
      <c r="H203" s="178"/>
      <c r="I203" s="178">
        <f>SUM(I205:I216)</f>
        <v>26573.40000000001</v>
      </c>
      <c r="J203" s="178">
        <f>SUM(J205:J216)</f>
        <v>26573.40000000001</v>
      </c>
      <c r="K203" s="178">
        <f>SUM(K205:K216)</f>
        <v>5035.099999999998</v>
      </c>
      <c r="L203" s="178"/>
      <c r="M203" s="178"/>
      <c r="N203" s="178">
        <f>SUM(N205:N216)</f>
        <v>163062.2</v>
      </c>
      <c r="O203" s="138"/>
    </row>
    <row r="204" spans="1:15" ht="15.75">
      <c r="A204" s="177"/>
      <c r="B204" s="184"/>
      <c r="C204" s="189"/>
      <c r="D204" s="170"/>
      <c r="E204" s="170"/>
      <c r="F204" s="170"/>
      <c r="G204" s="168"/>
      <c r="H204" s="170"/>
      <c r="I204" s="170"/>
      <c r="J204" s="170"/>
      <c r="K204" s="170"/>
      <c r="L204" s="169"/>
      <c r="M204" s="170"/>
      <c r="N204" s="170"/>
      <c r="O204" s="138"/>
    </row>
    <row r="205" spans="1:15" ht="31.5">
      <c r="A205" s="177"/>
      <c r="B205" s="184" t="s">
        <v>677</v>
      </c>
      <c r="C205" s="186" t="s">
        <v>2277</v>
      </c>
      <c r="D205" s="167">
        <f aca="true" t="shared" si="22" ref="D205:D216">E205+H205</f>
        <v>930.6</v>
      </c>
      <c r="E205" s="168">
        <v>930.6</v>
      </c>
      <c r="F205" s="168"/>
      <c r="G205" s="168">
        <v>930.6</v>
      </c>
      <c r="H205" s="169"/>
      <c r="I205" s="170">
        <f aca="true" t="shared" si="23" ref="I205:I216">J205+M205</f>
        <v>5097.8</v>
      </c>
      <c r="J205" s="168">
        <v>5097.8</v>
      </c>
      <c r="K205" s="169">
        <v>4178.5</v>
      </c>
      <c r="L205" s="169"/>
      <c r="M205" s="168"/>
      <c r="N205" s="167">
        <f aca="true" t="shared" si="24" ref="N205:N216">D205+I205</f>
        <v>6028.400000000001</v>
      </c>
      <c r="O205" s="138"/>
    </row>
    <row r="206" spans="1:15" ht="15.75">
      <c r="A206" s="173"/>
      <c r="B206" s="172" t="s">
        <v>677</v>
      </c>
      <c r="C206" s="171" t="s">
        <v>2276</v>
      </c>
      <c r="D206" s="167">
        <f t="shared" si="22"/>
        <v>22332.3</v>
      </c>
      <c r="E206" s="168">
        <v>22332.3</v>
      </c>
      <c r="F206" s="168">
        <v>21713.4</v>
      </c>
      <c r="G206" s="168">
        <v>618.9</v>
      </c>
      <c r="H206" s="169"/>
      <c r="I206" s="170">
        <f t="shared" si="23"/>
        <v>3198.8</v>
      </c>
      <c r="J206" s="168">
        <v>3198.8</v>
      </c>
      <c r="K206" s="169">
        <v>113.8</v>
      </c>
      <c r="L206" s="169"/>
      <c r="M206" s="168"/>
      <c r="N206" s="167">
        <f t="shared" si="24"/>
        <v>25531.1</v>
      </c>
      <c r="O206" s="138"/>
    </row>
    <row r="207" spans="1:15" ht="15.75">
      <c r="A207" s="173"/>
      <c r="B207" s="172" t="s">
        <v>677</v>
      </c>
      <c r="C207" s="171" t="s">
        <v>2275</v>
      </c>
      <c r="D207" s="167">
        <f t="shared" si="22"/>
        <v>24251.3</v>
      </c>
      <c r="E207" s="168">
        <v>24251.3</v>
      </c>
      <c r="F207" s="168">
        <v>23847.300000000003</v>
      </c>
      <c r="G207" s="168">
        <v>404</v>
      </c>
      <c r="H207" s="169"/>
      <c r="I207" s="170">
        <f t="shared" si="23"/>
        <v>3770.8</v>
      </c>
      <c r="J207" s="168">
        <v>3770.8</v>
      </c>
      <c r="K207" s="169">
        <v>116.8</v>
      </c>
      <c r="L207" s="169"/>
      <c r="M207" s="168"/>
      <c r="N207" s="167">
        <f t="shared" si="24"/>
        <v>28022.1</v>
      </c>
      <c r="O207" s="138"/>
    </row>
    <row r="208" spans="1:15" ht="15.75">
      <c r="A208" s="182"/>
      <c r="B208" s="184" t="s">
        <v>677</v>
      </c>
      <c r="C208" s="183" t="s">
        <v>2274</v>
      </c>
      <c r="D208" s="167">
        <f t="shared" si="22"/>
        <v>6817.3</v>
      </c>
      <c r="E208" s="168">
        <v>6817.3</v>
      </c>
      <c r="F208" s="168">
        <v>6395.3</v>
      </c>
      <c r="G208" s="168">
        <v>422</v>
      </c>
      <c r="H208" s="169"/>
      <c r="I208" s="170">
        <f t="shared" si="23"/>
        <v>1126.4</v>
      </c>
      <c r="J208" s="168">
        <v>1126.4</v>
      </c>
      <c r="K208" s="169">
        <v>55.4</v>
      </c>
      <c r="L208" s="169"/>
      <c r="M208" s="168"/>
      <c r="N208" s="167">
        <f t="shared" si="24"/>
        <v>7943.700000000001</v>
      </c>
      <c r="O208" s="138"/>
    </row>
    <row r="209" spans="1:15" ht="15.75">
      <c r="A209" s="177"/>
      <c r="B209" s="176" t="s">
        <v>677</v>
      </c>
      <c r="C209" s="175" t="s">
        <v>2273</v>
      </c>
      <c r="D209" s="167">
        <f t="shared" si="22"/>
        <v>7602</v>
      </c>
      <c r="E209" s="168">
        <v>7602</v>
      </c>
      <c r="F209" s="168">
        <v>7154.599999999999</v>
      </c>
      <c r="G209" s="168">
        <v>447.4</v>
      </c>
      <c r="H209" s="169"/>
      <c r="I209" s="170">
        <f t="shared" si="23"/>
        <v>1318.9</v>
      </c>
      <c r="J209" s="168">
        <v>1318.9</v>
      </c>
      <c r="K209" s="169">
        <v>56.9</v>
      </c>
      <c r="L209" s="169"/>
      <c r="M209" s="168"/>
      <c r="N209" s="167">
        <f t="shared" si="24"/>
        <v>8920.9</v>
      </c>
      <c r="O209" s="138"/>
    </row>
    <row r="210" spans="1:15" ht="15.75">
      <c r="A210" s="182"/>
      <c r="B210" s="176" t="s">
        <v>677</v>
      </c>
      <c r="C210" s="175" t="s">
        <v>2242</v>
      </c>
      <c r="D210" s="167">
        <f t="shared" si="22"/>
        <v>16441</v>
      </c>
      <c r="E210" s="168">
        <v>16441</v>
      </c>
      <c r="F210" s="168">
        <v>15727.1</v>
      </c>
      <c r="G210" s="168">
        <v>713.9</v>
      </c>
      <c r="H210" s="169"/>
      <c r="I210" s="170">
        <f t="shared" si="23"/>
        <v>2539.4</v>
      </c>
      <c r="J210" s="168">
        <v>2539.4</v>
      </c>
      <c r="K210" s="169">
        <v>85.4</v>
      </c>
      <c r="L210" s="169"/>
      <c r="M210" s="168"/>
      <c r="N210" s="167">
        <f t="shared" si="24"/>
        <v>18980.4</v>
      </c>
      <c r="O210" s="138"/>
    </row>
    <row r="211" spans="1:15" ht="15.75">
      <c r="A211" s="177"/>
      <c r="B211" s="176" t="s">
        <v>677</v>
      </c>
      <c r="C211" s="175" t="s">
        <v>2272</v>
      </c>
      <c r="D211" s="167">
        <f t="shared" si="22"/>
        <v>7907.6</v>
      </c>
      <c r="E211" s="168">
        <v>7907.6</v>
      </c>
      <c r="F211" s="168">
        <v>7516.799999999999</v>
      </c>
      <c r="G211" s="168">
        <v>390.8</v>
      </c>
      <c r="H211" s="169"/>
      <c r="I211" s="170">
        <f t="shared" si="23"/>
        <v>1344.4</v>
      </c>
      <c r="J211" s="168">
        <v>1344.4</v>
      </c>
      <c r="K211" s="169">
        <v>64.4</v>
      </c>
      <c r="L211" s="169"/>
      <c r="M211" s="168"/>
      <c r="N211" s="167">
        <f t="shared" si="24"/>
        <v>9252</v>
      </c>
      <c r="O211" s="138"/>
    </row>
    <row r="212" spans="1:15" ht="15.75">
      <c r="A212" s="177"/>
      <c r="B212" s="176" t="s">
        <v>677</v>
      </c>
      <c r="C212" s="175" t="s">
        <v>2271</v>
      </c>
      <c r="D212" s="167">
        <f t="shared" si="22"/>
        <v>9106.7</v>
      </c>
      <c r="E212" s="168">
        <v>9106.7</v>
      </c>
      <c r="F212" s="168">
        <v>8785.6</v>
      </c>
      <c r="G212" s="168">
        <v>321.1</v>
      </c>
      <c r="H212" s="169"/>
      <c r="I212" s="170">
        <f t="shared" si="23"/>
        <v>1505.9</v>
      </c>
      <c r="J212" s="168">
        <v>1505.9</v>
      </c>
      <c r="K212" s="169">
        <v>56.9</v>
      </c>
      <c r="L212" s="169"/>
      <c r="M212" s="168"/>
      <c r="N212" s="167">
        <f t="shared" si="24"/>
        <v>10612.6</v>
      </c>
      <c r="O212" s="138"/>
    </row>
    <row r="213" spans="1:15" ht="15.75">
      <c r="A213" s="182"/>
      <c r="B213" s="176" t="s">
        <v>677</v>
      </c>
      <c r="C213" s="175" t="s">
        <v>2270</v>
      </c>
      <c r="D213" s="167">
        <f t="shared" si="22"/>
        <v>4616.6</v>
      </c>
      <c r="E213" s="168">
        <v>4616.6</v>
      </c>
      <c r="F213" s="168">
        <v>4278.5</v>
      </c>
      <c r="G213" s="168">
        <v>338.1</v>
      </c>
      <c r="H213" s="169"/>
      <c r="I213" s="170">
        <f t="shared" si="23"/>
        <v>767.9</v>
      </c>
      <c r="J213" s="168">
        <v>767.9</v>
      </c>
      <c r="K213" s="169">
        <v>59.9</v>
      </c>
      <c r="L213" s="169"/>
      <c r="M213" s="168"/>
      <c r="N213" s="167">
        <f t="shared" si="24"/>
        <v>5384.5</v>
      </c>
      <c r="O213" s="138"/>
    </row>
    <row r="214" spans="1:15" ht="15.75">
      <c r="A214" s="182"/>
      <c r="B214" s="176" t="s">
        <v>677</v>
      </c>
      <c r="C214" s="175" t="s">
        <v>2269</v>
      </c>
      <c r="D214" s="167">
        <f t="shared" si="22"/>
        <v>20939</v>
      </c>
      <c r="E214" s="168">
        <v>20939</v>
      </c>
      <c r="F214" s="168">
        <v>20429.6</v>
      </c>
      <c r="G214" s="168">
        <v>509.4</v>
      </c>
      <c r="H214" s="169"/>
      <c r="I214" s="170">
        <f t="shared" si="23"/>
        <v>3374.8</v>
      </c>
      <c r="J214" s="168">
        <v>3374.8</v>
      </c>
      <c r="K214" s="169">
        <v>110.8</v>
      </c>
      <c r="L214" s="169"/>
      <c r="M214" s="168"/>
      <c r="N214" s="167">
        <f t="shared" si="24"/>
        <v>24313.8</v>
      </c>
      <c r="O214" s="138"/>
    </row>
    <row r="215" spans="1:15" ht="15.75">
      <c r="A215" s="177"/>
      <c r="B215" s="176" t="s">
        <v>677</v>
      </c>
      <c r="C215" s="175" t="s">
        <v>2268</v>
      </c>
      <c r="D215" s="167">
        <f t="shared" si="22"/>
        <v>8756.6</v>
      </c>
      <c r="E215" s="168">
        <v>8756.6</v>
      </c>
      <c r="F215" s="168">
        <v>8123.8</v>
      </c>
      <c r="G215" s="168">
        <v>632.8</v>
      </c>
      <c r="H215" s="169"/>
      <c r="I215" s="170">
        <f t="shared" si="23"/>
        <v>1427.4</v>
      </c>
      <c r="J215" s="168">
        <v>1427.4</v>
      </c>
      <c r="K215" s="169">
        <v>88.4</v>
      </c>
      <c r="L215" s="169"/>
      <c r="M215" s="168"/>
      <c r="N215" s="167">
        <f t="shared" si="24"/>
        <v>10184</v>
      </c>
      <c r="O215" s="138"/>
    </row>
    <row r="216" spans="1:15" ht="15.75">
      <c r="A216" s="182"/>
      <c r="B216" s="176" t="s">
        <v>677</v>
      </c>
      <c r="C216" s="175" t="s">
        <v>2267</v>
      </c>
      <c r="D216" s="167">
        <f t="shared" si="22"/>
        <v>6787.8</v>
      </c>
      <c r="E216" s="168">
        <v>6787.8</v>
      </c>
      <c r="F216" s="168">
        <v>6497</v>
      </c>
      <c r="G216" s="168">
        <v>290.8</v>
      </c>
      <c r="H216" s="169"/>
      <c r="I216" s="170">
        <f t="shared" si="23"/>
        <v>1100.9</v>
      </c>
      <c r="J216" s="168">
        <v>1100.9</v>
      </c>
      <c r="K216" s="169">
        <v>47.9</v>
      </c>
      <c r="L216" s="169"/>
      <c r="M216" s="168"/>
      <c r="N216" s="167">
        <f t="shared" si="24"/>
        <v>7888.700000000001</v>
      </c>
      <c r="O216" s="138"/>
    </row>
    <row r="217" spans="1:15" ht="15.75">
      <c r="A217" s="177"/>
      <c r="B217" s="184"/>
      <c r="C217" s="187"/>
      <c r="D217" s="170"/>
      <c r="E217" s="170"/>
      <c r="F217" s="170"/>
      <c r="G217" s="168"/>
      <c r="H217" s="170"/>
      <c r="I217" s="170"/>
      <c r="J217" s="170"/>
      <c r="K217" s="170"/>
      <c r="L217" s="169"/>
      <c r="M217" s="170"/>
      <c r="N217" s="170"/>
      <c r="O217" s="138"/>
    </row>
    <row r="218" spans="1:15" ht="39">
      <c r="A218" s="181"/>
      <c r="B218" s="188"/>
      <c r="C218" s="179" t="s">
        <v>2266</v>
      </c>
      <c r="D218" s="178">
        <f>SUM(D220:D236)</f>
        <v>265067.9</v>
      </c>
      <c r="E218" s="178">
        <f>SUM(E220:E236)</f>
        <v>265067.9</v>
      </c>
      <c r="F218" s="178">
        <f>SUM(F220:F236)</f>
        <v>254412.9</v>
      </c>
      <c r="G218" s="178">
        <f>SUM(G220:G236)</f>
        <v>10655</v>
      </c>
      <c r="H218" s="178"/>
      <c r="I218" s="178">
        <f>SUM(I220:I236)</f>
        <v>48941.60000000001</v>
      </c>
      <c r="J218" s="178">
        <f>SUM(J220:J236)</f>
        <v>48941.60000000001</v>
      </c>
      <c r="K218" s="178">
        <f>SUM(K220:K236)</f>
        <v>8266.399999999998</v>
      </c>
      <c r="L218" s="178"/>
      <c r="M218" s="178"/>
      <c r="N218" s="178">
        <f>SUM(N220:N236)</f>
        <v>314009.5</v>
      </c>
      <c r="O218" s="138"/>
    </row>
    <row r="219" spans="1:15" ht="15.75">
      <c r="A219" s="177"/>
      <c r="B219" s="184"/>
      <c r="C219" s="187"/>
      <c r="D219" s="170"/>
      <c r="E219" s="170"/>
      <c r="F219" s="170"/>
      <c r="G219" s="168"/>
      <c r="H219" s="170"/>
      <c r="I219" s="170"/>
      <c r="J219" s="170"/>
      <c r="K219" s="170"/>
      <c r="L219" s="169"/>
      <c r="M219" s="170"/>
      <c r="N219" s="170"/>
      <c r="O219" s="138"/>
    </row>
    <row r="220" spans="1:15" ht="31.5">
      <c r="A220" s="177"/>
      <c r="B220" s="184" t="s">
        <v>677</v>
      </c>
      <c r="C220" s="186" t="s">
        <v>2265</v>
      </c>
      <c r="D220" s="167">
        <f aca="true" t="shared" si="25" ref="D220:D236">E220+H220</f>
        <v>183.3</v>
      </c>
      <c r="E220" s="168">
        <v>183.3</v>
      </c>
      <c r="F220" s="168"/>
      <c r="G220" s="168">
        <v>183.3</v>
      </c>
      <c r="H220" s="169"/>
      <c r="I220" s="170">
        <f aca="true" t="shared" si="26" ref="I220:I236">J220+M220</f>
        <v>8374.800000000001</v>
      </c>
      <c r="J220" s="168">
        <v>8374.800000000001</v>
      </c>
      <c r="K220" s="169">
        <v>6864.6</v>
      </c>
      <c r="L220" s="169"/>
      <c r="M220" s="168"/>
      <c r="N220" s="167">
        <f aca="true" t="shared" si="27" ref="N220:N236">D220+I220</f>
        <v>8558.1</v>
      </c>
      <c r="O220" s="138"/>
    </row>
    <row r="221" spans="1:15" ht="15.75">
      <c r="A221" s="173"/>
      <c r="B221" s="172" t="s">
        <v>677</v>
      </c>
      <c r="C221" s="171" t="s">
        <v>2264</v>
      </c>
      <c r="D221" s="167">
        <f t="shared" si="25"/>
        <v>44575.1</v>
      </c>
      <c r="E221" s="168">
        <v>44575.1</v>
      </c>
      <c r="F221" s="168">
        <v>43596.2</v>
      </c>
      <c r="G221" s="168">
        <v>978.9</v>
      </c>
      <c r="H221" s="169"/>
      <c r="I221" s="170">
        <f t="shared" si="26"/>
        <v>5936.3</v>
      </c>
      <c r="J221" s="168">
        <v>5936.3</v>
      </c>
      <c r="K221" s="169">
        <v>148.3</v>
      </c>
      <c r="L221" s="169"/>
      <c r="M221" s="168"/>
      <c r="N221" s="167">
        <f t="shared" si="27"/>
        <v>50511.4</v>
      </c>
      <c r="O221" s="138"/>
    </row>
    <row r="222" spans="1:15" ht="15.75">
      <c r="A222" s="173"/>
      <c r="B222" s="172" t="s">
        <v>677</v>
      </c>
      <c r="C222" s="171" t="s">
        <v>2263</v>
      </c>
      <c r="D222" s="167">
        <f t="shared" si="25"/>
        <v>35249.4</v>
      </c>
      <c r="E222" s="168">
        <v>35249.4</v>
      </c>
      <c r="F222" s="168">
        <v>34247.9</v>
      </c>
      <c r="G222" s="168">
        <v>1001.5</v>
      </c>
      <c r="H222" s="169"/>
      <c r="I222" s="170">
        <f t="shared" si="26"/>
        <v>4493.3</v>
      </c>
      <c r="J222" s="168">
        <v>4493.3</v>
      </c>
      <c r="K222" s="169">
        <v>109.3</v>
      </c>
      <c r="L222" s="169"/>
      <c r="M222" s="168"/>
      <c r="N222" s="167">
        <f t="shared" si="27"/>
        <v>39742.700000000004</v>
      </c>
      <c r="O222" s="138"/>
    </row>
    <row r="223" spans="1:15" ht="15.75">
      <c r="A223" s="182"/>
      <c r="B223" s="176" t="s">
        <v>677</v>
      </c>
      <c r="C223" s="175" t="s">
        <v>2262</v>
      </c>
      <c r="D223" s="167">
        <f t="shared" si="25"/>
        <v>19783.8</v>
      </c>
      <c r="E223" s="168">
        <v>19783.8</v>
      </c>
      <c r="F223" s="168">
        <v>19311.1</v>
      </c>
      <c r="G223" s="168">
        <v>472.7</v>
      </c>
      <c r="H223" s="169"/>
      <c r="I223" s="170">
        <f t="shared" si="26"/>
        <v>3052.8</v>
      </c>
      <c r="J223" s="168">
        <v>3052.8</v>
      </c>
      <c r="K223" s="169">
        <v>125.8</v>
      </c>
      <c r="L223" s="169"/>
      <c r="M223" s="168"/>
      <c r="N223" s="167">
        <f t="shared" si="27"/>
        <v>22836.6</v>
      </c>
      <c r="O223" s="138"/>
    </row>
    <row r="224" spans="1:15" ht="15.75">
      <c r="A224" s="182"/>
      <c r="B224" s="184" t="s">
        <v>677</v>
      </c>
      <c r="C224" s="183" t="s">
        <v>2261</v>
      </c>
      <c r="D224" s="167">
        <f t="shared" si="25"/>
        <v>21594</v>
      </c>
      <c r="E224" s="168">
        <v>21594</v>
      </c>
      <c r="F224" s="168">
        <v>21109.7</v>
      </c>
      <c r="G224" s="168">
        <v>484.3</v>
      </c>
      <c r="H224" s="169"/>
      <c r="I224" s="170">
        <f t="shared" si="26"/>
        <v>3620.3</v>
      </c>
      <c r="J224" s="168">
        <v>3620.3</v>
      </c>
      <c r="K224" s="169">
        <v>127.3</v>
      </c>
      <c r="L224" s="169"/>
      <c r="M224" s="168"/>
      <c r="N224" s="167">
        <f t="shared" si="27"/>
        <v>25214.3</v>
      </c>
      <c r="O224" s="138"/>
    </row>
    <row r="225" spans="1:15" ht="15.75">
      <c r="A225" s="177"/>
      <c r="B225" s="176" t="s">
        <v>677</v>
      </c>
      <c r="C225" s="175" t="s">
        <v>2260</v>
      </c>
      <c r="D225" s="167">
        <f t="shared" si="25"/>
        <v>18998.1</v>
      </c>
      <c r="E225" s="168">
        <v>18998.1</v>
      </c>
      <c r="F225" s="168">
        <v>18015.7</v>
      </c>
      <c r="G225" s="168">
        <v>982.4</v>
      </c>
      <c r="H225" s="169"/>
      <c r="I225" s="170">
        <f t="shared" si="26"/>
        <v>2809.3</v>
      </c>
      <c r="J225" s="168">
        <v>2809.3</v>
      </c>
      <c r="K225" s="169">
        <v>109.3</v>
      </c>
      <c r="L225" s="169"/>
      <c r="M225" s="168"/>
      <c r="N225" s="167">
        <f t="shared" si="27"/>
        <v>21807.399999999998</v>
      </c>
      <c r="O225" s="138"/>
    </row>
    <row r="226" spans="1:15" ht="15.75">
      <c r="A226" s="182"/>
      <c r="B226" s="176" t="s">
        <v>677</v>
      </c>
      <c r="C226" s="175" t="s">
        <v>2259</v>
      </c>
      <c r="D226" s="167">
        <f t="shared" si="25"/>
        <v>7609.9</v>
      </c>
      <c r="E226" s="168">
        <v>7609.9</v>
      </c>
      <c r="F226" s="168">
        <v>7055.3</v>
      </c>
      <c r="G226" s="168">
        <v>554.6</v>
      </c>
      <c r="H226" s="169"/>
      <c r="I226" s="170">
        <f t="shared" si="26"/>
        <v>1349.9</v>
      </c>
      <c r="J226" s="168">
        <v>1349.9</v>
      </c>
      <c r="K226" s="169">
        <v>65.9</v>
      </c>
      <c r="L226" s="169"/>
      <c r="M226" s="168"/>
      <c r="N226" s="167">
        <f t="shared" si="27"/>
        <v>8959.8</v>
      </c>
      <c r="O226" s="138"/>
    </row>
    <row r="227" spans="1:15" ht="15.75">
      <c r="A227" s="182"/>
      <c r="B227" s="176" t="s">
        <v>677</v>
      </c>
      <c r="C227" s="175" t="s">
        <v>2258</v>
      </c>
      <c r="D227" s="167">
        <f t="shared" si="25"/>
        <v>14525.1</v>
      </c>
      <c r="E227" s="168">
        <v>14525.1</v>
      </c>
      <c r="F227" s="168">
        <v>13959.3</v>
      </c>
      <c r="G227" s="168">
        <v>565.8</v>
      </c>
      <c r="H227" s="169"/>
      <c r="I227" s="170">
        <f t="shared" si="26"/>
        <v>2533.9</v>
      </c>
      <c r="J227" s="168">
        <v>2533.9</v>
      </c>
      <c r="K227" s="169">
        <v>83.9</v>
      </c>
      <c r="L227" s="169"/>
      <c r="M227" s="168"/>
      <c r="N227" s="167">
        <f t="shared" si="27"/>
        <v>17059</v>
      </c>
      <c r="O227" s="138"/>
    </row>
    <row r="228" spans="1:15" ht="15.75">
      <c r="A228" s="182"/>
      <c r="B228" s="176" t="s">
        <v>677</v>
      </c>
      <c r="C228" s="175" t="s">
        <v>2257</v>
      </c>
      <c r="D228" s="167">
        <f t="shared" si="25"/>
        <v>21235</v>
      </c>
      <c r="E228" s="168">
        <v>21235</v>
      </c>
      <c r="F228" s="168">
        <v>20430.800000000003</v>
      </c>
      <c r="G228" s="168">
        <v>804.2</v>
      </c>
      <c r="H228" s="169"/>
      <c r="I228" s="170">
        <f t="shared" si="26"/>
        <v>3395.8</v>
      </c>
      <c r="J228" s="168">
        <v>3395.8</v>
      </c>
      <c r="K228" s="169">
        <v>116.8</v>
      </c>
      <c r="L228" s="169"/>
      <c r="M228" s="168"/>
      <c r="N228" s="167">
        <f t="shared" si="27"/>
        <v>24630.8</v>
      </c>
      <c r="O228" s="138"/>
    </row>
    <row r="229" spans="1:15" ht="15.75">
      <c r="A229" s="177"/>
      <c r="B229" s="176" t="s">
        <v>677</v>
      </c>
      <c r="C229" s="175" t="s">
        <v>2256</v>
      </c>
      <c r="D229" s="167">
        <f t="shared" si="25"/>
        <v>11670.6</v>
      </c>
      <c r="E229" s="168">
        <v>11670.6</v>
      </c>
      <c r="F229" s="168">
        <v>10855.599999999999</v>
      </c>
      <c r="G229" s="168">
        <v>815</v>
      </c>
      <c r="H229" s="169"/>
      <c r="I229" s="170">
        <f t="shared" si="26"/>
        <v>1916.4</v>
      </c>
      <c r="J229" s="168">
        <v>1916.4</v>
      </c>
      <c r="K229" s="169">
        <v>67.4</v>
      </c>
      <c r="L229" s="169"/>
      <c r="M229" s="168"/>
      <c r="N229" s="167">
        <f t="shared" si="27"/>
        <v>13587</v>
      </c>
      <c r="O229" s="138"/>
    </row>
    <row r="230" spans="1:15" ht="15.75">
      <c r="A230" s="177"/>
      <c r="B230" s="176" t="s">
        <v>677</v>
      </c>
      <c r="C230" s="175" t="s">
        <v>2255</v>
      </c>
      <c r="D230" s="167">
        <f t="shared" si="25"/>
        <v>10437.3</v>
      </c>
      <c r="E230" s="168">
        <v>10437.3</v>
      </c>
      <c r="F230" s="168">
        <v>10013.300000000001</v>
      </c>
      <c r="G230" s="168">
        <v>424</v>
      </c>
      <c r="H230" s="169"/>
      <c r="I230" s="170">
        <f t="shared" si="26"/>
        <v>1733.9</v>
      </c>
      <c r="J230" s="168">
        <v>1733.9</v>
      </c>
      <c r="K230" s="169">
        <v>68.9</v>
      </c>
      <c r="L230" s="169"/>
      <c r="M230" s="168"/>
      <c r="N230" s="167">
        <f t="shared" si="27"/>
        <v>12171.199999999999</v>
      </c>
      <c r="O230" s="138"/>
    </row>
    <row r="231" spans="1:15" ht="15.75">
      <c r="A231" s="182"/>
      <c r="B231" s="176" t="s">
        <v>677</v>
      </c>
      <c r="C231" s="175" t="s">
        <v>2254</v>
      </c>
      <c r="D231" s="167">
        <f t="shared" si="25"/>
        <v>8678.7</v>
      </c>
      <c r="E231" s="168">
        <v>8678.7</v>
      </c>
      <c r="F231" s="168">
        <v>8281.1</v>
      </c>
      <c r="G231" s="168">
        <v>397.6</v>
      </c>
      <c r="H231" s="169"/>
      <c r="I231" s="170">
        <f t="shared" si="26"/>
        <v>1474.9</v>
      </c>
      <c r="J231" s="168">
        <v>1474.9</v>
      </c>
      <c r="K231" s="169">
        <v>47.9</v>
      </c>
      <c r="L231" s="169"/>
      <c r="M231" s="168"/>
      <c r="N231" s="167">
        <f t="shared" si="27"/>
        <v>10153.6</v>
      </c>
      <c r="O231" s="138"/>
    </row>
    <row r="232" spans="1:15" ht="15.75">
      <c r="A232" s="182"/>
      <c r="B232" s="176" t="s">
        <v>677</v>
      </c>
      <c r="C232" s="175" t="s">
        <v>2253</v>
      </c>
      <c r="D232" s="167">
        <f t="shared" si="25"/>
        <v>6153.3</v>
      </c>
      <c r="E232" s="168">
        <v>6153.3</v>
      </c>
      <c r="F232" s="168">
        <v>5656.8</v>
      </c>
      <c r="G232" s="168">
        <v>496.5</v>
      </c>
      <c r="H232" s="169"/>
      <c r="I232" s="170">
        <f t="shared" si="26"/>
        <v>1085.4</v>
      </c>
      <c r="J232" s="168">
        <v>1085.4</v>
      </c>
      <c r="K232" s="169">
        <v>43.4</v>
      </c>
      <c r="L232" s="169"/>
      <c r="M232" s="168"/>
      <c r="N232" s="167">
        <f t="shared" si="27"/>
        <v>7238.700000000001</v>
      </c>
      <c r="O232" s="138"/>
    </row>
    <row r="233" spans="1:15" ht="15.75">
      <c r="A233" s="182"/>
      <c r="B233" s="176" t="s">
        <v>677</v>
      </c>
      <c r="C233" s="175" t="s">
        <v>2252</v>
      </c>
      <c r="D233" s="167">
        <f t="shared" si="25"/>
        <v>9754.9</v>
      </c>
      <c r="E233" s="168">
        <v>9754.9</v>
      </c>
      <c r="F233" s="168">
        <v>9130.6</v>
      </c>
      <c r="G233" s="168">
        <v>624.3</v>
      </c>
      <c r="H233" s="169"/>
      <c r="I233" s="170">
        <f t="shared" si="26"/>
        <v>1583.4</v>
      </c>
      <c r="J233" s="168">
        <v>1583.4</v>
      </c>
      <c r="K233" s="169">
        <v>79.4</v>
      </c>
      <c r="L233" s="169"/>
      <c r="M233" s="168"/>
      <c r="N233" s="167">
        <f t="shared" si="27"/>
        <v>11338.3</v>
      </c>
      <c r="O233" s="138"/>
    </row>
    <row r="234" spans="1:15" ht="15.75">
      <c r="A234" s="182"/>
      <c r="B234" s="176" t="s">
        <v>677</v>
      </c>
      <c r="C234" s="175" t="s">
        <v>2251</v>
      </c>
      <c r="D234" s="167">
        <f t="shared" si="25"/>
        <v>14088</v>
      </c>
      <c r="E234" s="168">
        <v>14088</v>
      </c>
      <c r="F234" s="168">
        <v>13115.2</v>
      </c>
      <c r="G234" s="168">
        <v>972.8</v>
      </c>
      <c r="H234" s="169"/>
      <c r="I234" s="170">
        <f t="shared" si="26"/>
        <v>2211.9</v>
      </c>
      <c r="J234" s="168">
        <v>2211.9</v>
      </c>
      <c r="K234" s="169">
        <v>98.9</v>
      </c>
      <c r="L234" s="169"/>
      <c r="M234" s="168"/>
      <c r="N234" s="167">
        <f t="shared" si="27"/>
        <v>16299.9</v>
      </c>
      <c r="O234" s="138"/>
    </row>
    <row r="235" spans="1:15" ht="15.75">
      <c r="A235" s="177"/>
      <c r="B235" s="176" t="s">
        <v>677</v>
      </c>
      <c r="C235" s="175" t="s">
        <v>2250</v>
      </c>
      <c r="D235" s="167">
        <f t="shared" si="25"/>
        <v>12107.4</v>
      </c>
      <c r="E235" s="168">
        <v>12107.4</v>
      </c>
      <c r="F235" s="168">
        <v>11675</v>
      </c>
      <c r="G235" s="168">
        <v>432.4</v>
      </c>
      <c r="H235" s="169"/>
      <c r="I235" s="170">
        <f t="shared" si="26"/>
        <v>2076.9</v>
      </c>
      <c r="J235" s="168">
        <v>2076.9</v>
      </c>
      <c r="K235" s="169">
        <v>59.9</v>
      </c>
      <c r="L235" s="169"/>
      <c r="M235" s="168"/>
      <c r="N235" s="167">
        <f t="shared" si="27"/>
        <v>14184.3</v>
      </c>
      <c r="O235" s="138"/>
    </row>
    <row r="236" spans="1:15" ht="15.75">
      <c r="A236" s="177"/>
      <c r="B236" s="176" t="s">
        <v>677</v>
      </c>
      <c r="C236" s="175" t="s">
        <v>2249</v>
      </c>
      <c r="D236" s="167">
        <f t="shared" si="25"/>
        <v>8424</v>
      </c>
      <c r="E236" s="168">
        <v>8424</v>
      </c>
      <c r="F236" s="168">
        <v>7959.3</v>
      </c>
      <c r="G236" s="168">
        <v>464.7</v>
      </c>
      <c r="H236" s="169"/>
      <c r="I236" s="170">
        <f t="shared" si="26"/>
        <v>1292.4</v>
      </c>
      <c r="J236" s="168">
        <v>1292.4</v>
      </c>
      <c r="K236" s="169">
        <v>49.4</v>
      </c>
      <c r="L236" s="169"/>
      <c r="M236" s="168"/>
      <c r="N236" s="167">
        <f t="shared" si="27"/>
        <v>9716.4</v>
      </c>
      <c r="O236" s="138"/>
    </row>
    <row r="237" spans="1:15" ht="15.75">
      <c r="A237" s="177"/>
      <c r="B237" s="176"/>
      <c r="C237" s="187"/>
      <c r="D237" s="170"/>
      <c r="E237" s="168"/>
      <c r="F237" s="174"/>
      <c r="G237" s="168"/>
      <c r="H237" s="174"/>
      <c r="I237" s="170"/>
      <c r="J237" s="174"/>
      <c r="K237" s="174"/>
      <c r="L237" s="169"/>
      <c r="M237" s="174"/>
      <c r="N237" s="170"/>
      <c r="O237" s="138"/>
    </row>
    <row r="238" spans="1:15" ht="39">
      <c r="A238" s="181"/>
      <c r="B238" s="180"/>
      <c r="C238" s="179" t="s">
        <v>2248</v>
      </c>
      <c r="D238" s="178">
        <f>SUM(D240:D252)</f>
        <v>166576.6</v>
      </c>
      <c r="E238" s="178">
        <f>SUM(E240:E252)</f>
        <v>166576.6</v>
      </c>
      <c r="F238" s="178">
        <f>SUM(F240:F252)</f>
        <v>159214.40000000002</v>
      </c>
      <c r="G238" s="178">
        <f>SUM(G240:G252)</f>
        <v>7362.2</v>
      </c>
      <c r="H238" s="178"/>
      <c r="I238" s="178">
        <f>SUM(I240:I252)</f>
        <v>32791.100000000006</v>
      </c>
      <c r="J238" s="178">
        <f>SUM(J240:J252)</f>
        <v>32791.100000000006</v>
      </c>
      <c r="K238" s="178">
        <f>SUM(K240:K252)</f>
        <v>6060.899999999996</v>
      </c>
      <c r="L238" s="178"/>
      <c r="M238" s="178"/>
      <c r="N238" s="178">
        <f>SUM(N240:N252)</f>
        <v>199367.69999999998</v>
      </c>
      <c r="O238" s="138"/>
    </row>
    <row r="239" spans="1:15" ht="15.75">
      <c r="A239" s="177"/>
      <c r="B239" s="176"/>
      <c r="C239" s="187"/>
      <c r="D239" s="170"/>
      <c r="E239" s="168"/>
      <c r="F239" s="174"/>
      <c r="G239" s="168"/>
      <c r="H239" s="174"/>
      <c r="I239" s="170"/>
      <c r="J239" s="174"/>
      <c r="K239" s="174"/>
      <c r="L239" s="169"/>
      <c r="M239" s="174"/>
      <c r="N239" s="170"/>
      <c r="O239" s="138"/>
    </row>
    <row r="240" spans="1:15" ht="31.5">
      <c r="A240" s="177"/>
      <c r="B240" s="184" t="s">
        <v>677</v>
      </c>
      <c r="C240" s="186" t="s">
        <v>2247</v>
      </c>
      <c r="D240" s="167">
        <f aca="true" t="shared" si="28" ref="D240:D252">E240+H240</f>
        <v>95.9</v>
      </c>
      <c r="E240" s="168">
        <v>95.9</v>
      </c>
      <c r="F240" s="168"/>
      <c r="G240" s="168">
        <v>95.9</v>
      </c>
      <c r="H240" s="169"/>
      <c r="I240" s="170">
        <f aca="true" t="shared" si="29" ref="I240:I252">J240+M240</f>
        <v>6190</v>
      </c>
      <c r="J240" s="168">
        <v>6190</v>
      </c>
      <c r="K240" s="169">
        <v>5073.8</v>
      </c>
      <c r="L240" s="169"/>
      <c r="M240" s="168"/>
      <c r="N240" s="167">
        <f aca="true" t="shared" si="30" ref="N240:N252">D240+I240</f>
        <v>6285.9</v>
      </c>
      <c r="O240" s="138"/>
    </row>
    <row r="241" spans="1:15" ht="15.75">
      <c r="A241" s="173"/>
      <c r="B241" s="172" t="s">
        <v>677</v>
      </c>
      <c r="C241" s="171" t="s">
        <v>2246</v>
      </c>
      <c r="D241" s="167">
        <f t="shared" si="28"/>
        <v>12882.9</v>
      </c>
      <c r="E241" s="168">
        <v>12882.9</v>
      </c>
      <c r="F241" s="168">
        <v>12473.699999999999</v>
      </c>
      <c r="G241" s="168">
        <v>409.2</v>
      </c>
      <c r="H241" s="169"/>
      <c r="I241" s="170">
        <f t="shared" si="29"/>
        <v>1951.9</v>
      </c>
      <c r="J241" s="168">
        <v>1951.9</v>
      </c>
      <c r="K241" s="169">
        <v>77.9</v>
      </c>
      <c r="L241" s="169"/>
      <c r="M241" s="168"/>
      <c r="N241" s="167">
        <f t="shared" si="30"/>
        <v>14834.8</v>
      </c>
      <c r="O241" s="138"/>
    </row>
    <row r="242" spans="1:15" ht="15.75">
      <c r="A242" s="173"/>
      <c r="B242" s="172" t="s">
        <v>677</v>
      </c>
      <c r="C242" s="171" t="s">
        <v>2245</v>
      </c>
      <c r="D242" s="167">
        <f t="shared" si="28"/>
        <v>17405.3</v>
      </c>
      <c r="E242" s="168">
        <v>17405.3</v>
      </c>
      <c r="F242" s="168">
        <v>17048.4</v>
      </c>
      <c r="G242" s="168">
        <v>356.9</v>
      </c>
      <c r="H242" s="169"/>
      <c r="I242" s="170">
        <f t="shared" si="29"/>
        <v>2674.4</v>
      </c>
      <c r="J242" s="168">
        <v>2674.4</v>
      </c>
      <c r="K242" s="169">
        <v>70.4</v>
      </c>
      <c r="L242" s="169"/>
      <c r="M242" s="168"/>
      <c r="N242" s="167">
        <f t="shared" si="30"/>
        <v>20079.7</v>
      </c>
      <c r="O242" s="138"/>
    </row>
    <row r="243" spans="1:15" ht="15.75">
      <c r="A243" s="182"/>
      <c r="B243" s="184" t="s">
        <v>677</v>
      </c>
      <c r="C243" s="183" t="s">
        <v>2244</v>
      </c>
      <c r="D243" s="167">
        <f t="shared" si="28"/>
        <v>5332.4</v>
      </c>
      <c r="E243" s="168">
        <v>5332.4</v>
      </c>
      <c r="F243" s="168">
        <v>5143.6</v>
      </c>
      <c r="G243" s="168">
        <v>188.8</v>
      </c>
      <c r="H243" s="169"/>
      <c r="I243" s="170">
        <f t="shared" si="29"/>
        <v>908.4</v>
      </c>
      <c r="J243" s="168">
        <v>908.4</v>
      </c>
      <c r="K243" s="169">
        <v>46.4</v>
      </c>
      <c r="L243" s="169"/>
      <c r="M243" s="168"/>
      <c r="N243" s="167">
        <f t="shared" si="30"/>
        <v>6240.799999999999</v>
      </c>
      <c r="O243" s="138"/>
    </row>
    <row r="244" spans="1:15" ht="15.75">
      <c r="A244" s="177"/>
      <c r="B244" s="176" t="s">
        <v>677</v>
      </c>
      <c r="C244" s="175" t="s">
        <v>2243</v>
      </c>
      <c r="D244" s="167">
        <f t="shared" si="28"/>
        <v>11083</v>
      </c>
      <c r="E244" s="168">
        <v>11083</v>
      </c>
      <c r="F244" s="168">
        <v>10844</v>
      </c>
      <c r="G244" s="168">
        <v>239</v>
      </c>
      <c r="H244" s="169"/>
      <c r="I244" s="170">
        <f t="shared" si="29"/>
        <v>1900.9</v>
      </c>
      <c r="J244" s="168">
        <v>1900.9</v>
      </c>
      <c r="K244" s="169">
        <v>62.9</v>
      </c>
      <c r="L244" s="169"/>
      <c r="M244" s="168"/>
      <c r="N244" s="167">
        <f t="shared" si="30"/>
        <v>12983.9</v>
      </c>
      <c r="O244" s="138"/>
    </row>
    <row r="245" spans="1:15" ht="15.75">
      <c r="A245" s="182"/>
      <c r="B245" s="176" t="s">
        <v>677</v>
      </c>
      <c r="C245" s="175" t="s">
        <v>2242</v>
      </c>
      <c r="D245" s="167">
        <f t="shared" si="28"/>
        <v>8174.5</v>
      </c>
      <c r="E245" s="168">
        <v>8174.5</v>
      </c>
      <c r="F245" s="168">
        <v>7401.900000000001</v>
      </c>
      <c r="G245" s="168">
        <v>772.6</v>
      </c>
      <c r="H245" s="169"/>
      <c r="I245" s="170">
        <f t="shared" si="29"/>
        <v>1355.4</v>
      </c>
      <c r="J245" s="168">
        <v>1355.4</v>
      </c>
      <c r="K245" s="169">
        <v>67.4</v>
      </c>
      <c r="L245" s="169"/>
      <c r="M245" s="168"/>
      <c r="N245" s="167">
        <f t="shared" si="30"/>
        <v>9529.9</v>
      </c>
      <c r="O245" s="138"/>
    </row>
    <row r="246" spans="1:15" ht="15.75">
      <c r="A246" s="182"/>
      <c r="B246" s="176" t="s">
        <v>677</v>
      </c>
      <c r="C246" s="175" t="s">
        <v>2241</v>
      </c>
      <c r="D246" s="167">
        <f t="shared" si="28"/>
        <v>12285.6</v>
      </c>
      <c r="E246" s="168">
        <v>12285.6</v>
      </c>
      <c r="F246" s="168">
        <v>11645.7</v>
      </c>
      <c r="G246" s="168">
        <v>639.9</v>
      </c>
      <c r="H246" s="169"/>
      <c r="I246" s="170">
        <f t="shared" si="29"/>
        <v>2128.9</v>
      </c>
      <c r="J246" s="168">
        <v>2128.9</v>
      </c>
      <c r="K246" s="169">
        <v>74.9</v>
      </c>
      <c r="L246" s="169"/>
      <c r="M246" s="168"/>
      <c r="N246" s="167">
        <f t="shared" si="30"/>
        <v>14414.5</v>
      </c>
      <c r="O246" s="138"/>
    </row>
    <row r="247" spans="1:15" ht="15.75">
      <c r="A247" s="177"/>
      <c r="B247" s="176" t="s">
        <v>677</v>
      </c>
      <c r="C247" s="175" t="s">
        <v>2240</v>
      </c>
      <c r="D247" s="167">
        <f t="shared" si="28"/>
        <v>15334.4</v>
      </c>
      <c r="E247" s="168">
        <v>15334.4</v>
      </c>
      <c r="F247" s="168">
        <v>14675.7</v>
      </c>
      <c r="G247" s="168">
        <v>658.7</v>
      </c>
      <c r="H247" s="169"/>
      <c r="I247" s="170">
        <f t="shared" si="29"/>
        <v>2372.4</v>
      </c>
      <c r="J247" s="168">
        <v>2372.4</v>
      </c>
      <c r="K247" s="169">
        <v>91.4</v>
      </c>
      <c r="L247" s="169"/>
      <c r="M247" s="168"/>
      <c r="N247" s="167">
        <f t="shared" si="30"/>
        <v>17706.8</v>
      </c>
      <c r="O247" s="138"/>
    </row>
    <row r="248" spans="1:15" ht="15.75">
      <c r="A248" s="182"/>
      <c r="B248" s="176" t="s">
        <v>677</v>
      </c>
      <c r="C248" s="175" t="s">
        <v>2239</v>
      </c>
      <c r="D248" s="167">
        <f t="shared" si="28"/>
        <v>7790.4</v>
      </c>
      <c r="E248" s="168">
        <v>7790.4</v>
      </c>
      <c r="F248" s="168">
        <v>7463.3</v>
      </c>
      <c r="G248" s="168">
        <v>327.1</v>
      </c>
      <c r="H248" s="169"/>
      <c r="I248" s="170">
        <f t="shared" si="29"/>
        <v>1318.9</v>
      </c>
      <c r="J248" s="168">
        <v>1318.9</v>
      </c>
      <c r="K248" s="169">
        <v>56.9</v>
      </c>
      <c r="L248" s="169"/>
      <c r="M248" s="168"/>
      <c r="N248" s="167">
        <f t="shared" si="30"/>
        <v>9109.3</v>
      </c>
      <c r="O248" s="138"/>
    </row>
    <row r="249" spans="1:15" ht="15.75">
      <c r="A249" s="182"/>
      <c r="B249" s="176" t="s">
        <v>677</v>
      </c>
      <c r="C249" s="175" t="s">
        <v>2238</v>
      </c>
      <c r="D249" s="167">
        <f t="shared" si="28"/>
        <v>10148.6</v>
      </c>
      <c r="E249" s="168">
        <v>10148.6</v>
      </c>
      <c r="F249" s="168">
        <v>9795.1</v>
      </c>
      <c r="G249" s="168">
        <v>353.5</v>
      </c>
      <c r="H249" s="169"/>
      <c r="I249" s="170">
        <f t="shared" si="29"/>
        <v>1723.9</v>
      </c>
      <c r="J249" s="168">
        <v>1723.9</v>
      </c>
      <c r="K249" s="169">
        <v>65.9</v>
      </c>
      <c r="L249" s="169"/>
      <c r="M249" s="168"/>
      <c r="N249" s="167">
        <f t="shared" si="30"/>
        <v>11872.5</v>
      </c>
      <c r="O249" s="138"/>
    </row>
    <row r="250" spans="1:15" ht="15.75">
      <c r="A250" s="177"/>
      <c r="B250" s="176" t="s">
        <v>677</v>
      </c>
      <c r="C250" s="175" t="s">
        <v>2237</v>
      </c>
      <c r="D250" s="167">
        <f t="shared" si="28"/>
        <v>36541.6</v>
      </c>
      <c r="E250" s="168">
        <v>36541.6</v>
      </c>
      <c r="F250" s="168">
        <v>34961</v>
      </c>
      <c r="G250" s="168">
        <v>1580.6</v>
      </c>
      <c r="H250" s="169"/>
      <c r="I250" s="170">
        <f t="shared" si="29"/>
        <v>5525.7</v>
      </c>
      <c r="J250" s="168">
        <v>5525.7</v>
      </c>
      <c r="K250" s="169">
        <v>191.7</v>
      </c>
      <c r="L250" s="169"/>
      <c r="M250" s="168"/>
      <c r="N250" s="167">
        <f t="shared" si="30"/>
        <v>42067.299999999996</v>
      </c>
      <c r="O250" s="138"/>
    </row>
    <row r="251" spans="1:15" ht="15.75">
      <c r="A251" s="182"/>
      <c r="B251" s="176" t="s">
        <v>677</v>
      </c>
      <c r="C251" s="175" t="s">
        <v>2236</v>
      </c>
      <c r="D251" s="167">
        <f t="shared" si="28"/>
        <v>18715.6</v>
      </c>
      <c r="E251" s="168">
        <v>18715.6</v>
      </c>
      <c r="F251" s="168">
        <v>17905.6</v>
      </c>
      <c r="G251" s="168">
        <v>810</v>
      </c>
      <c r="H251" s="169"/>
      <c r="I251" s="170">
        <f t="shared" si="29"/>
        <v>2975.4</v>
      </c>
      <c r="J251" s="168">
        <v>2975.4</v>
      </c>
      <c r="K251" s="169">
        <v>103.4</v>
      </c>
      <c r="L251" s="169"/>
      <c r="M251" s="168"/>
      <c r="N251" s="167">
        <f t="shared" si="30"/>
        <v>21691</v>
      </c>
      <c r="O251" s="138"/>
    </row>
    <row r="252" spans="1:15" ht="15.75">
      <c r="A252" s="182"/>
      <c r="B252" s="176" t="s">
        <v>677</v>
      </c>
      <c r="C252" s="175" t="s">
        <v>2235</v>
      </c>
      <c r="D252" s="167">
        <f t="shared" si="28"/>
        <v>10786.4</v>
      </c>
      <c r="E252" s="168">
        <v>10786.4</v>
      </c>
      <c r="F252" s="168">
        <v>9856.4</v>
      </c>
      <c r="G252" s="168">
        <v>930</v>
      </c>
      <c r="H252" s="169"/>
      <c r="I252" s="170">
        <f t="shared" si="29"/>
        <v>1764.9</v>
      </c>
      <c r="J252" s="168">
        <v>1764.9</v>
      </c>
      <c r="K252" s="169">
        <v>77.9</v>
      </c>
      <c r="L252" s="169"/>
      <c r="M252" s="168"/>
      <c r="N252" s="167">
        <f t="shared" si="30"/>
        <v>12551.3</v>
      </c>
      <c r="O252" s="138"/>
    </row>
    <row r="253" spans="1:15" ht="15.75">
      <c r="A253" s="177"/>
      <c r="B253" s="176"/>
      <c r="C253" s="175"/>
      <c r="D253" s="170"/>
      <c r="E253" s="168"/>
      <c r="F253" s="174"/>
      <c r="G253" s="168"/>
      <c r="H253" s="174"/>
      <c r="I253" s="170"/>
      <c r="J253" s="174"/>
      <c r="K253" s="174"/>
      <c r="L253" s="174"/>
      <c r="M253" s="174"/>
      <c r="N253" s="170"/>
      <c r="O253" s="138"/>
    </row>
    <row r="254" spans="1:15" ht="39">
      <c r="A254" s="181"/>
      <c r="B254" s="180"/>
      <c r="C254" s="179" t="s">
        <v>2234</v>
      </c>
      <c r="D254" s="178">
        <f>SUM(D256:D272)</f>
        <v>152887.30000000002</v>
      </c>
      <c r="E254" s="178">
        <f>SUM(E256:E272)</f>
        <v>152887.30000000002</v>
      </c>
      <c r="F254" s="178">
        <f>SUM(F256:F272)</f>
        <v>144762.1</v>
      </c>
      <c r="G254" s="178">
        <f>SUM(G256:G272)</f>
        <v>8125.200000000001</v>
      </c>
      <c r="H254" s="178"/>
      <c r="I254" s="178">
        <f>SUM(I256:I272)</f>
        <v>30228.600000000006</v>
      </c>
      <c r="J254" s="178">
        <f>SUM(J256:J272)</f>
        <v>30228.600000000006</v>
      </c>
      <c r="K254" s="178">
        <f>SUM(K256:K272)</f>
        <v>6161.699999999998</v>
      </c>
      <c r="L254" s="178"/>
      <c r="M254" s="178"/>
      <c r="N254" s="178">
        <f>SUM(N256:N272)</f>
        <v>183115.90000000005</v>
      </c>
      <c r="O254" s="138"/>
    </row>
    <row r="255" spans="1:15" ht="15.75">
      <c r="A255" s="177"/>
      <c r="B255" s="176"/>
      <c r="C255" s="175"/>
      <c r="D255" s="170"/>
      <c r="E255" s="168"/>
      <c r="F255" s="174"/>
      <c r="G255" s="168"/>
      <c r="H255" s="174"/>
      <c r="I255" s="170"/>
      <c r="J255" s="174"/>
      <c r="K255" s="174"/>
      <c r="L255" s="174"/>
      <c r="M255" s="174"/>
      <c r="N255" s="170"/>
      <c r="O255" s="138"/>
    </row>
    <row r="256" spans="1:15" ht="31.5">
      <c r="A256" s="177"/>
      <c r="B256" s="184" t="s">
        <v>677</v>
      </c>
      <c r="C256" s="175" t="s">
        <v>2233</v>
      </c>
      <c r="D256" s="167">
        <f>E256+H256</f>
        <v>125.3</v>
      </c>
      <c r="E256" s="168">
        <v>125.3</v>
      </c>
      <c r="F256" s="168"/>
      <c r="G256" s="168">
        <v>125.3</v>
      </c>
      <c r="H256" s="169"/>
      <c r="I256" s="170">
        <f>J256+M256</f>
        <v>6554.200000000001</v>
      </c>
      <c r="J256" s="168">
        <v>6554.200000000001</v>
      </c>
      <c r="K256" s="169">
        <v>5372.3</v>
      </c>
      <c r="L256" s="169"/>
      <c r="M256" s="168"/>
      <c r="N256" s="167">
        <f>D256+I256</f>
        <v>6679.500000000001</v>
      </c>
      <c r="O256" s="138"/>
    </row>
    <row r="257" spans="1:15" ht="15.75">
      <c r="A257" s="173"/>
      <c r="B257" s="172" t="s">
        <v>677</v>
      </c>
      <c r="C257" s="171" t="s">
        <v>2232</v>
      </c>
      <c r="D257" s="167">
        <f>E257+H257</f>
        <v>27159.2</v>
      </c>
      <c r="E257" s="168">
        <v>27159.2</v>
      </c>
      <c r="F257" s="168">
        <v>26118.3</v>
      </c>
      <c r="G257" s="168">
        <v>1040.9</v>
      </c>
      <c r="H257" s="169"/>
      <c r="I257" s="170">
        <f>J257+M257</f>
        <v>3677.9</v>
      </c>
      <c r="J257" s="168">
        <v>3677.9</v>
      </c>
      <c r="K257" s="169">
        <v>89.9</v>
      </c>
      <c r="L257" s="169"/>
      <c r="M257" s="168"/>
      <c r="N257" s="167">
        <f>D257+I257</f>
        <v>30837.100000000002</v>
      </c>
      <c r="O257" s="138"/>
    </row>
    <row r="258" spans="1:15" ht="15.75">
      <c r="A258" s="173"/>
      <c r="B258" s="172" t="s">
        <v>677</v>
      </c>
      <c r="C258" s="171" t="s">
        <v>2231</v>
      </c>
      <c r="D258" s="167">
        <f>E258+H258</f>
        <v>18408.8</v>
      </c>
      <c r="E258" s="168">
        <v>18408.8</v>
      </c>
      <c r="F258" s="168">
        <v>17815.399999999998</v>
      </c>
      <c r="G258" s="168">
        <v>593.4</v>
      </c>
      <c r="H258" s="169"/>
      <c r="I258" s="170">
        <f>J258+M258</f>
        <v>2861.4</v>
      </c>
      <c r="J258" s="168">
        <v>2861.4</v>
      </c>
      <c r="K258" s="169">
        <v>70.4</v>
      </c>
      <c r="L258" s="169"/>
      <c r="M258" s="168"/>
      <c r="N258" s="167">
        <f>D258+I258</f>
        <v>21270.2</v>
      </c>
      <c r="O258" s="138"/>
    </row>
    <row r="259" spans="1:15" ht="15.75">
      <c r="A259" s="182"/>
      <c r="B259" s="184" t="s">
        <v>677</v>
      </c>
      <c r="C259" s="185" t="s">
        <v>2230</v>
      </c>
      <c r="D259" s="167"/>
      <c r="E259" s="168"/>
      <c r="F259" s="168"/>
      <c r="G259" s="168"/>
      <c r="H259" s="169"/>
      <c r="I259" s="170"/>
      <c r="J259" s="168"/>
      <c r="K259" s="169"/>
      <c r="L259" s="169"/>
      <c r="M259" s="168"/>
      <c r="N259" s="167"/>
      <c r="O259" s="138"/>
    </row>
    <row r="260" spans="1:15" ht="15.75">
      <c r="A260" s="177"/>
      <c r="B260" s="176" t="s">
        <v>677</v>
      </c>
      <c r="C260" s="175" t="s">
        <v>2229</v>
      </c>
      <c r="D260" s="167">
        <f>E260+H260</f>
        <v>10416.4</v>
      </c>
      <c r="E260" s="168">
        <v>10416.4</v>
      </c>
      <c r="F260" s="168">
        <v>9528</v>
      </c>
      <c r="G260" s="168">
        <v>888.4</v>
      </c>
      <c r="H260" s="169"/>
      <c r="I260" s="170">
        <f>J260+M260</f>
        <v>1681.9</v>
      </c>
      <c r="J260" s="168">
        <v>1681.9</v>
      </c>
      <c r="K260" s="169">
        <v>53.9</v>
      </c>
      <c r="L260" s="169"/>
      <c r="M260" s="168"/>
      <c r="N260" s="167">
        <f>D260+I260</f>
        <v>12098.3</v>
      </c>
      <c r="O260" s="138"/>
    </row>
    <row r="261" spans="1:15" ht="15.75">
      <c r="A261" s="182"/>
      <c r="B261" s="176" t="s">
        <v>677</v>
      </c>
      <c r="C261" s="175" t="s">
        <v>2228</v>
      </c>
      <c r="D261" s="167"/>
      <c r="E261" s="168"/>
      <c r="F261" s="168"/>
      <c r="G261" s="168"/>
      <c r="H261" s="169"/>
      <c r="I261" s="170"/>
      <c r="J261" s="168"/>
      <c r="K261" s="169"/>
      <c r="L261" s="169"/>
      <c r="M261" s="168"/>
      <c r="N261" s="167"/>
      <c r="O261" s="138"/>
    </row>
    <row r="262" spans="1:15" ht="15.75">
      <c r="A262" s="182"/>
      <c r="B262" s="176" t="s">
        <v>677</v>
      </c>
      <c r="C262" s="175" t="s">
        <v>2227</v>
      </c>
      <c r="D262" s="167"/>
      <c r="E262" s="168"/>
      <c r="F262" s="168"/>
      <c r="G262" s="168"/>
      <c r="H262" s="169"/>
      <c r="I262" s="170"/>
      <c r="J262" s="168"/>
      <c r="K262" s="169"/>
      <c r="L262" s="169"/>
      <c r="M262" s="168"/>
      <c r="N262" s="167"/>
      <c r="O262" s="138"/>
    </row>
    <row r="263" spans="1:15" ht="15.75">
      <c r="A263" s="177"/>
      <c r="B263" s="176" t="s">
        <v>677</v>
      </c>
      <c r="C263" s="175" t="s">
        <v>2226</v>
      </c>
      <c r="D263" s="167">
        <f>E263+H263</f>
        <v>22843.4</v>
      </c>
      <c r="E263" s="168">
        <v>22843.4</v>
      </c>
      <c r="F263" s="168">
        <v>21874.4</v>
      </c>
      <c r="G263" s="168">
        <v>969</v>
      </c>
      <c r="H263" s="169"/>
      <c r="I263" s="170">
        <f>J263+M263</f>
        <v>3552.8</v>
      </c>
      <c r="J263" s="168">
        <v>3552.8</v>
      </c>
      <c r="K263" s="169">
        <v>107.8</v>
      </c>
      <c r="L263" s="169"/>
      <c r="M263" s="168"/>
      <c r="N263" s="167">
        <f>D263+I263</f>
        <v>26396.2</v>
      </c>
      <c r="O263" s="138"/>
    </row>
    <row r="264" spans="1:15" ht="15.75">
      <c r="A264" s="177"/>
      <c r="B264" s="176" t="s">
        <v>677</v>
      </c>
      <c r="C264" s="175" t="s">
        <v>2225</v>
      </c>
      <c r="D264" s="167"/>
      <c r="E264" s="168"/>
      <c r="F264" s="168"/>
      <c r="G264" s="168"/>
      <c r="H264" s="169"/>
      <c r="I264" s="170"/>
      <c r="J264" s="168"/>
      <c r="K264" s="169"/>
      <c r="L264" s="169"/>
      <c r="M264" s="168"/>
      <c r="N264" s="167"/>
      <c r="O264" s="138"/>
    </row>
    <row r="265" spans="1:15" ht="15.75">
      <c r="A265" s="182"/>
      <c r="B265" s="176" t="s">
        <v>677</v>
      </c>
      <c r="C265" s="175" t="s">
        <v>2224</v>
      </c>
      <c r="D265" s="167"/>
      <c r="E265" s="168"/>
      <c r="F265" s="168"/>
      <c r="G265" s="168"/>
      <c r="H265" s="169"/>
      <c r="I265" s="170"/>
      <c r="J265" s="168"/>
      <c r="K265" s="169"/>
      <c r="L265" s="169"/>
      <c r="M265" s="168"/>
      <c r="N265" s="167"/>
      <c r="O265" s="138"/>
    </row>
    <row r="266" spans="1:15" ht="15.75">
      <c r="A266" s="182"/>
      <c r="B266" s="176" t="s">
        <v>677</v>
      </c>
      <c r="C266" s="175" t="s">
        <v>2223</v>
      </c>
      <c r="D266" s="167">
        <f>E266+H266</f>
        <v>10415.7</v>
      </c>
      <c r="E266" s="168">
        <v>10415.7</v>
      </c>
      <c r="F266" s="168">
        <v>9819.6</v>
      </c>
      <c r="G266" s="168">
        <v>596.1</v>
      </c>
      <c r="H266" s="169"/>
      <c r="I266" s="170">
        <f>J266+M266</f>
        <v>1733.9</v>
      </c>
      <c r="J266" s="168">
        <v>1733.9</v>
      </c>
      <c r="K266" s="169">
        <v>68.9</v>
      </c>
      <c r="L266" s="169"/>
      <c r="M266" s="168"/>
      <c r="N266" s="167">
        <f>D266+I266</f>
        <v>12149.6</v>
      </c>
      <c r="O266" s="138"/>
    </row>
    <row r="267" spans="1:15" ht="15.75">
      <c r="A267" s="177"/>
      <c r="B267" s="176" t="s">
        <v>677</v>
      </c>
      <c r="C267" s="175" t="s">
        <v>2222</v>
      </c>
      <c r="D267" s="167">
        <f>E267+H267</f>
        <v>19872.6</v>
      </c>
      <c r="E267" s="168">
        <v>19872.6</v>
      </c>
      <c r="F267" s="168">
        <v>18665.5</v>
      </c>
      <c r="G267" s="168">
        <v>1207.1</v>
      </c>
      <c r="H267" s="169"/>
      <c r="I267" s="170">
        <f>J267+M267</f>
        <v>3359.3</v>
      </c>
      <c r="J267" s="168">
        <v>3359.3</v>
      </c>
      <c r="K267" s="169">
        <v>106.3</v>
      </c>
      <c r="L267" s="169"/>
      <c r="M267" s="168"/>
      <c r="N267" s="167">
        <f>D267+I267</f>
        <v>23231.899999999998</v>
      </c>
      <c r="O267" s="138"/>
    </row>
    <row r="268" spans="1:15" ht="15.75">
      <c r="A268" s="182"/>
      <c r="B268" s="176" t="s">
        <v>677</v>
      </c>
      <c r="C268" s="175" t="s">
        <v>2221</v>
      </c>
      <c r="D268" s="167">
        <f>E268+H268</f>
        <v>12390.8</v>
      </c>
      <c r="E268" s="168">
        <v>12390.8</v>
      </c>
      <c r="F268" s="168">
        <v>11437.5</v>
      </c>
      <c r="G268" s="168">
        <v>953.3</v>
      </c>
      <c r="H268" s="169"/>
      <c r="I268" s="170">
        <f>J268+M268</f>
        <v>2034.9</v>
      </c>
      <c r="J268" s="168">
        <v>2034.9</v>
      </c>
      <c r="K268" s="169">
        <v>101.9</v>
      </c>
      <c r="L268" s="169"/>
      <c r="M268" s="168"/>
      <c r="N268" s="167">
        <f>D268+I268</f>
        <v>14425.699999999999</v>
      </c>
      <c r="O268" s="138"/>
    </row>
    <row r="269" spans="1:15" ht="15.75">
      <c r="A269" s="182"/>
      <c r="B269" s="176" t="s">
        <v>677</v>
      </c>
      <c r="C269" s="175" t="s">
        <v>2220</v>
      </c>
      <c r="D269" s="167">
        <f>E269+H269</f>
        <v>18746.4</v>
      </c>
      <c r="E269" s="168">
        <v>18746.4</v>
      </c>
      <c r="F269" s="168">
        <v>17831.6</v>
      </c>
      <c r="G269" s="168">
        <v>914.8</v>
      </c>
      <c r="H269" s="169"/>
      <c r="I269" s="170">
        <f>J269+M269</f>
        <v>2793.9</v>
      </c>
      <c r="J269" s="168">
        <v>2793.9</v>
      </c>
      <c r="K269" s="169">
        <v>104.9</v>
      </c>
      <c r="L269" s="169"/>
      <c r="M269" s="168"/>
      <c r="N269" s="167">
        <f>D269+I269</f>
        <v>21540.300000000003</v>
      </c>
      <c r="O269" s="138"/>
    </row>
    <row r="270" spans="1:15" ht="15.75">
      <c r="A270" s="182"/>
      <c r="B270" s="176" t="s">
        <v>677</v>
      </c>
      <c r="C270" s="175" t="s">
        <v>2219</v>
      </c>
      <c r="D270" s="167"/>
      <c r="E270" s="168"/>
      <c r="F270" s="168"/>
      <c r="G270" s="168"/>
      <c r="H270" s="169"/>
      <c r="I270" s="170"/>
      <c r="J270" s="168"/>
      <c r="K270" s="169"/>
      <c r="L270" s="169"/>
      <c r="M270" s="168"/>
      <c r="N270" s="167"/>
      <c r="O270" s="138"/>
    </row>
    <row r="271" spans="1:15" ht="15.75">
      <c r="A271" s="177"/>
      <c r="B271" s="176" t="s">
        <v>677</v>
      </c>
      <c r="C271" s="175" t="s">
        <v>2218</v>
      </c>
      <c r="D271" s="167">
        <f>E271+H271</f>
        <v>12508.7</v>
      </c>
      <c r="E271" s="168">
        <v>12508.7</v>
      </c>
      <c r="F271" s="168">
        <v>11671.800000000001</v>
      </c>
      <c r="G271" s="168">
        <v>836.9</v>
      </c>
      <c r="H271" s="169"/>
      <c r="I271" s="170">
        <f>J271+M271</f>
        <v>1978.4</v>
      </c>
      <c r="J271" s="168">
        <v>1978.4</v>
      </c>
      <c r="K271" s="169">
        <v>85.4</v>
      </c>
      <c r="L271" s="169"/>
      <c r="M271" s="168"/>
      <c r="N271" s="167">
        <f>D271+I271</f>
        <v>14487.1</v>
      </c>
      <c r="O271" s="138"/>
    </row>
    <row r="272" spans="1:15" ht="15.75">
      <c r="A272" s="182"/>
      <c r="B272" s="176" t="s">
        <v>677</v>
      </c>
      <c r="C272" s="175" t="s">
        <v>2217</v>
      </c>
      <c r="D272" s="167"/>
      <c r="E272" s="168"/>
      <c r="F272" s="168"/>
      <c r="G272" s="168"/>
      <c r="H272" s="169"/>
      <c r="I272" s="170"/>
      <c r="J272" s="168"/>
      <c r="K272" s="169"/>
      <c r="L272" s="169"/>
      <c r="M272" s="168"/>
      <c r="N272" s="167"/>
      <c r="O272" s="138"/>
    </row>
    <row r="273" spans="1:15" ht="15.75">
      <c r="A273" s="177"/>
      <c r="B273" s="176"/>
      <c r="C273" s="175"/>
      <c r="D273" s="170"/>
      <c r="E273" s="168"/>
      <c r="F273" s="174"/>
      <c r="G273" s="168"/>
      <c r="H273" s="174"/>
      <c r="I273" s="170"/>
      <c r="J273" s="174"/>
      <c r="K273" s="174"/>
      <c r="L273" s="174"/>
      <c r="M273" s="174"/>
      <c r="N273" s="170"/>
      <c r="O273" s="138"/>
    </row>
    <row r="274" spans="1:15" ht="39">
      <c r="A274" s="181"/>
      <c r="B274" s="180"/>
      <c r="C274" s="179" t="s">
        <v>2216</v>
      </c>
      <c r="D274" s="178">
        <f>SUM(D276:D289)</f>
        <v>296309.5</v>
      </c>
      <c r="E274" s="178">
        <f>SUM(E276:E289)</f>
        <v>296309.5</v>
      </c>
      <c r="F274" s="178">
        <f>SUM(F276:F289)</f>
        <v>284839.6</v>
      </c>
      <c r="G274" s="178">
        <f>SUM(G276:G289)</f>
        <v>11469.9</v>
      </c>
      <c r="H274" s="178"/>
      <c r="I274" s="178">
        <f>SUM(I276:I289)</f>
        <v>52902.900000000016</v>
      </c>
      <c r="J274" s="178">
        <f>SUM(J276:J289)</f>
        <v>52902.900000000016</v>
      </c>
      <c r="K274" s="178">
        <f>SUM(K276:K289)</f>
        <v>8576.999999999998</v>
      </c>
      <c r="L274" s="178"/>
      <c r="M274" s="178"/>
      <c r="N274" s="178">
        <f>SUM(N276:N289)</f>
        <v>349212.39999999997</v>
      </c>
      <c r="O274" s="138"/>
    </row>
    <row r="275" spans="1:15" ht="15.75">
      <c r="A275" s="177"/>
      <c r="B275" s="176"/>
      <c r="C275" s="175"/>
      <c r="D275" s="170"/>
      <c r="E275" s="168"/>
      <c r="F275" s="174"/>
      <c r="G275" s="168"/>
      <c r="H275" s="174"/>
      <c r="I275" s="170"/>
      <c r="J275" s="174"/>
      <c r="K275" s="174"/>
      <c r="L275" s="174"/>
      <c r="M275" s="174"/>
      <c r="N275" s="170"/>
      <c r="O275" s="138"/>
    </row>
    <row r="276" spans="1:15" ht="31.5">
      <c r="A276" s="177"/>
      <c r="B276" s="184" t="s">
        <v>677</v>
      </c>
      <c r="C276" s="175" t="s">
        <v>2215</v>
      </c>
      <c r="D276" s="167">
        <f aca="true" t="shared" si="31" ref="D276:D289">E276+H276</f>
        <v>239.2</v>
      </c>
      <c r="E276" s="168">
        <v>239.2</v>
      </c>
      <c r="F276" s="168"/>
      <c r="G276" s="168">
        <v>239.2</v>
      </c>
      <c r="H276" s="169"/>
      <c r="I276" s="170">
        <f aca="true" t="shared" si="32" ref="I276:I289">J276+M276</f>
        <v>8739</v>
      </c>
      <c r="J276" s="168">
        <v>8739</v>
      </c>
      <c r="K276" s="169">
        <v>7163.1</v>
      </c>
      <c r="L276" s="169"/>
      <c r="M276" s="168"/>
      <c r="N276" s="167">
        <f aca="true" t="shared" si="33" ref="N276:N289">D276+I276</f>
        <v>8978.2</v>
      </c>
      <c r="O276" s="138"/>
    </row>
    <row r="277" spans="1:15" ht="15.75">
      <c r="A277" s="173"/>
      <c r="B277" s="172" t="s">
        <v>677</v>
      </c>
      <c r="C277" s="171" t="s">
        <v>2214</v>
      </c>
      <c r="D277" s="167">
        <f t="shared" si="31"/>
        <v>52955.5</v>
      </c>
      <c r="E277" s="168">
        <v>52955.5</v>
      </c>
      <c r="F277" s="168">
        <v>51963.9</v>
      </c>
      <c r="G277" s="168">
        <v>991.6</v>
      </c>
      <c r="H277" s="169"/>
      <c r="I277" s="170">
        <f t="shared" si="32"/>
        <v>7302.8</v>
      </c>
      <c r="J277" s="168">
        <v>7302.8</v>
      </c>
      <c r="K277" s="169">
        <v>164.8</v>
      </c>
      <c r="L277" s="169"/>
      <c r="M277" s="168"/>
      <c r="N277" s="167">
        <f t="shared" si="33"/>
        <v>60258.3</v>
      </c>
      <c r="O277" s="138"/>
    </row>
    <row r="278" spans="1:15" ht="15.75">
      <c r="A278" s="173"/>
      <c r="B278" s="172" t="s">
        <v>677</v>
      </c>
      <c r="C278" s="171" t="s">
        <v>2213</v>
      </c>
      <c r="D278" s="167">
        <f t="shared" si="31"/>
        <v>39251.2</v>
      </c>
      <c r="E278" s="168">
        <v>39251.2</v>
      </c>
      <c r="F278" s="168">
        <v>38319.2</v>
      </c>
      <c r="G278" s="168">
        <v>932</v>
      </c>
      <c r="H278" s="169"/>
      <c r="I278" s="170">
        <f t="shared" si="32"/>
        <v>5438.3</v>
      </c>
      <c r="J278" s="168">
        <v>5438.3</v>
      </c>
      <c r="K278" s="169">
        <v>112.3</v>
      </c>
      <c r="L278" s="169"/>
      <c r="M278" s="168"/>
      <c r="N278" s="167">
        <f t="shared" si="33"/>
        <v>44689.5</v>
      </c>
      <c r="O278" s="138"/>
    </row>
    <row r="279" spans="1:15" ht="15.75">
      <c r="A279" s="182"/>
      <c r="B279" s="176" t="s">
        <v>677</v>
      </c>
      <c r="C279" s="175" t="s">
        <v>2212</v>
      </c>
      <c r="D279" s="167">
        <f t="shared" si="31"/>
        <v>18792.4</v>
      </c>
      <c r="E279" s="168">
        <v>18792.4</v>
      </c>
      <c r="F279" s="168">
        <v>18195.5</v>
      </c>
      <c r="G279" s="168">
        <v>596.9</v>
      </c>
      <c r="H279" s="169"/>
      <c r="I279" s="170">
        <f t="shared" si="32"/>
        <v>3224.3</v>
      </c>
      <c r="J279" s="168">
        <v>3224.3</v>
      </c>
      <c r="K279" s="169">
        <v>121.3</v>
      </c>
      <c r="L279" s="169"/>
      <c r="M279" s="168"/>
      <c r="N279" s="167">
        <f t="shared" si="33"/>
        <v>22016.7</v>
      </c>
      <c r="O279" s="138"/>
    </row>
    <row r="280" spans="1:15" ht="15.75">
      <c r="A280" s="177"/>
      <c r="B280" s="176" t="s">
        <v>677</v>
      </c>
      <c r="C280" s="175" t="s">
        <v>2211</v>
      </c>
      <c r="D280" s="167">
        <f t="shared" si="31"/>
        <v>11244.2</v>
      </c>
      <c r="E280" s="168">
        <v>11244.2</v>
      </c>
      <c r="F280" s="168">
        <v>10577.3</v>
      </c>
      <c r="G280" s="168">
        <v>666.9</v>
      </c>
      <c r="H280" s="169"/>
      <c r="I280" s="170">
        <f t="shared" si="32"/>
        <v>1962.9</v>
      </c>
      <c r="J280" s="168">
        <v>1962.9</v>
      </c>
      <c r="K280" s="169">
        <v>80.9</v>
      </c>
      <c r="L280" s="169"/>
      <c r="M280" s="168"/>
      <c r="N280" s="167">
        <f t="shared" si="33"/>
        <v>13207.1</v>
      </c>
      <c r="O280" s="138"/>
    </row>
    <row r="281" spans="1:15" ht="15.75">
      <c r="A281" s="182"/>
      <c r="B281" s="176" t="s">
        <v>677</v>
      </c>
      <c r="C281" s="175" t="s">
        <v>2210</v>
      </c>
      <c r="D281" s="167">
        <f t="shared" si="31"/>
        <v>17285.5</v>
      </c>
      <c r="E281" s="168">
        <v>17285.5</v>
      </c>
      <c r="F281" s="168">
        <v>16656.2</v>
      </c>
      <c r="G281" s="168">
        <v>629.3</v>
      </c>
      <c r="H281" s="169"/>
      <c r="I281" s="170">
        <f t="shared" si="32"/>
        <v>2959.9</v>
      </c>
      <c r="J281" s="168">
        <v>2959.9</v>
      </c>
      <c r="K281" s="169">
        <v>98.9</v>
      </c>
      <c r="L281" s="169"/>
      <c r="M281" s="168"/>
      <c r="N281" s="167">
        <f t="shared" si="33"/>
        <v>20245.4</v>
      </c>
      <c r="O281" s="138"/>
    </row>
    <row r="282" spans="1:15" ht="15.75">
      <c r="A282" s="182"/>
      <c r="B282" s="176" t="s">
        <v>677</v>
      </c>
      <c r="C282" s="175" t="s">
        <v>2209</v>
      </c>
      <c r="D282" s="167">
        <f t="shared" si="31"/>
        <v>12648.2</v>
      </c>
      <c r="E282" s="168">
        <v>12648.2</v>
      </c>
      <c r="F282" s="168">
        <v>12144.9</v>
      </c>
      <c r="G282" s="168">
        <v>503.3</v>
      </c>
      <c r="H282" s="169"/>
      <c r="I282" s="170">
        <f t="shared" si="32"/>
        <v>2118.9</v>
      </c>
      <c r="J282" s="168">
        <v>2118.9</v>
      </c>
      <c r="K282" s="169">
        <v>71.9</v>
      </c>
      <c r="L282" s="169"/>
      <c r="M282" s="168"/>
      <c r="N282" s="167">
        <f t="shared" si="33"/>
        <v>14767.1</v>
      </c>
      <c r="O282" s="138"/>
    </row>
    <row r="283" spans="1:15" ht="15.75">
      <c r="A283" s="177"/>
      <c r="B283" s="176" t="s">
        <v>677</v>
      </c>
      <c r="C283" s="175" t="s">
        <v>2208</v>
      </c>
      <c r="D283" s="167">
        <f t="shared" si="31"/>
        <v>14753.1</v>
      </c>
      <c r="E283" s="168">
        <v>14753.1</v>
      </c>
      <c r="F283" s="168">
        <v>13828.3</v>
      </c>
      <c r="G283" s="168">
        <v>924.8</v>
      </c>
      <c r="H283" s="169"/>
      <c r="I283" s="170">
        <f t="shared" si="32"/>
        <v>2310.3</v>
      </c>
      <c r="J283" s="168">
        <v>2310.3</v>
      </c>
      <c r="K283" s="169">
        <v>127.3</v>
      </c>
      <c r="L283" s="169"/>
      <c r="M283" s="168"/>
      <c r="N283" s="167">
        <f t="shared" si="33"/>
        <v>17063.4</v>
      </c>
      <c r="O283" s="138"/>
    </row>
    <row r="284" spans="1:15" ht="15.75">
      <c r="A284" s="182"/>
      <c r="B284" s="176" t="s">
        <v>677</v>
      </c>
      <c r="C284" s="175" t="s">
        <v>2207</v>
      </c>
      <c r="D284" s="167">
        <f t="shared" si="31"/>
        <v>13655.7</v>
      </c>
      <c r="E284" s="168">
        <v>13655.7</v>
      </c>
      <c r="F284" s="168">
        <v>12903.9</v>
      </c>
      <c r="G284" s="168">
        <v>751.8</v>
      </c>
      <c r="H284" s="169"/>
      <c r="I284" s="170">
        <f t="shared" si="32"/>
        <v>2242.8</v>
      </c>
      <c r="J284" s="168">
        <v>2242.8</v>
      </c>
      <c r="K284" s="169">
        <v>107.8</v>
      </c>
      <c r="L284" s="169"/>
      <c r="M284" s="168"/>
      <c r="N284" s="167">
        <f t="shared" si="33"/>
        <v>15898.5</v>
      </c>
      <c r="O284" s="138"/>
    </row>
    <row r="285" spans="1:15" ht="15.75">
      <c r="A285" s="182"/>
      <c r="B285" s="176" t="s">
        <v>677</v>
      </c>
      <c r="C285" s="175" t="s">
        <v>2206</v>
      </c>
      <c r="D285" s="167">
        <f t="shared" si="31"/>
        <v>10717.5</v>
      </c>
      <c r="E285" s="168">
        <v>10717.5</v>
      </c>
      <c r="F285" s="168">
        <v>9947.1</v>
      </c>
      <c r="G285" s="168">
        <v>770.4</v>
      </c>
      <c r="H285" s="169"/>
      <c r="I285" s="170">
        <f t="shared" si="32"/>
        <v>1754.9</v>
      </c>
      <c r="J285" s="168">
        <v>1754.9</v>
      </c>
      <c r="K285" s="169">
        <v>74.9</v>
      </c>
      <c r="L285" s="169"/>
      <c r="M285" s="168"/>
      <c r="N285" s="167">
        <f t="shared" si="33"/>
        <v>12472.4</v>
      </c>
      <c r="O285" s="138"/>
    </row>
    <row r="286" spans="1:15" ht="15.75">
      <c r="A286" s="177"/>
      <c r="B286" s="176" t="s">
        <v>677</v>
      </c>
      <c r="C286" s="175" t="s">
        <v>2205</v>
      </c>
      <c r="D286" s="167">
        <f t="shared" si="31"/>
        <v>9559.3</v>
      </c>
      <c r="E286" s="168">
        <v>9559.3</v>
      </c>
      <c r="F286" s="168">
        <v>9299.1</v>
      </c>
      <c r="G286" s="168">
        <v>260.2</v>
      </c>
      <c r="H286" s="169"/>
      <c r="I286" s="170">
        <f t="shared" si="32"/>
        <v>1744.9</v>
      </c>
      <c r="J286" s="168">
        <v>1744.9</v>
      </c>
      <c r="K286" s="169">
        <v>71.9</v>
      </c>
      <c r="L286" s="169"/>
      <c r="M286" s="168"/>
      <c r="N286" s="167">
        <f t="shared" si="33"/>
        <v>11304.199999999999</v>
      </c>
      <c r="O286" s="138"/>
    </row>
    <row r="287" spans="1:15" ht="15.75">
      <c r="A287" s="182"/>
      <c r="B287" s="184" t="s">
        <v>677</v>
      </c>
      <c r="C287" s="183" t="s">
        <v>2204</v>
      </c>
      <c r="D287" s="167">
        <f t="shared" si="31"/>
        <v>34170.9</v>
      </c>
      <c r="E287" s="168">
        <v>34170.9</v>
      </c>
      <c r="F287" s="168">
        <v>33265</v>
      </c>
      <c r="G287" s="168">
        <v>905.9</v>
      </c>
      <c r="H287" s="169"/>
      <c r="I287" s="170">
        <f t="shared" si="32"/>
        <v>4555.3</v>
      </c>
      <c r="J287" s="168">
        <v>4555.3</v>
      </c>
      <c r="K287" s="169">
        <v>127.3</v>
      </c>
      <c r="L287" s="169"/>
      <c r="M287" s="168"/>
      <c r="N287" s="167">
        <f t="shared" si="33"/>
        <v>38726.200000000004</v>
      </c>
      <c r="O287" s="138"/>
    </row>
    <row r="288" spans="1:15" ht="15.75">
      <c r="A288" s="177"/>
      <c r="B288" s="176" t="s">
        <v>677</v>
      </c>
      <c r="C288" s="175" t="s">
        <v>2203</v>
      </c>
      <c r="D288" s="167">
        <f t="shared" si="31"/>
        <v>31448</v>
      </c>
      <c r="E288" s="168">
        <v>31448</v>
      </c>
      <c r="F288" s="168">
        <v>29066</v>
      </c>
      <c r="G288" s="168">
        <v>2382</v>
      </c>
      <c r="H288" s="169"/>
      <c r="I288" s="170">
        <f t="shared" si="32"/>
        <v>4341.8</v>
      </c>
      <c r="J288" s="168">
        <v>4341.8</v>
      </c>
      <c r="K288" s="169">
        <v>119.8</v>
      </c>
      <c r="L288" s="169"/>
      <c r="M288" s="168"/>
      <c r="N288" s="167">
        <f t="shared" si="33"/>
        <v>35789.8</v>
      </c>
      <c r="O288" s="138"/>
    </row>
    <row r="289" spans="1:15" ht="15.75">
      <c r="A289" s="182"/>
      <c r="B289" s="176" t="s">
        <v>677</v>
      </c>
      <c r="C289" s="175" t="s">
        <v>2202</v>
      </c>
      <c r="D289" s="167">
        <f t="shared" si="31"/>
        <v>29588.8</v>
      </c>
      <c r="E289" s="168">
        <v>29588.8</v>
      </c>
      <c r="F289" s="168">
        <v>28673.2</v>
      </c>
      <c r="G289" s="168">
        <v>915.6</v>
      </c>
      <c r="H289" s="169"/>
      <c r="I289" s="170">
        <f t="shared" si="32"/>
        <v>4206.8</v>
      </c>
      <c r="J289" s="168">
        <v>4206.8</v>
      </c>
      <c r="K289" s="169">
        <v>134.8</v>
      </c>
      <c r="L289" s="169"/>
      <c r="M289" s="168"/>
      <c r="N289" s="167">
        <f t="shared" si="33"/>
        <v>33795.6</v>
      </c>
      <c r="O289" s="138"/>
    </row>
    <row r="290" spans="1:15" ht="15.75">
      <c r="A290" s="177"/>
      <c r="B290" s="176"/>
      <c r="C290" s="175"/>
      <c r="D290" s="167"/>
      <c r="E290" s="168"/>
      <c r="F290" s="168"/>
      <c r="G290" s="168"/>
      <c r="H290" s="169"/>
      <c r="I290" s="170"/>
      <c r="J290" s="168"/>
      <c r="K290" s="169"/>
      <c r="L290" s="169"/>
      <c r="M290" s="168"/>
      <c r="N290" s="167"/>
      <c r="O290" s="138"/>
    </row>
    <row r="291" spans="1:15" ht="15.75">
      <c r="A291" s="177"/>
      <c r="B291" s="176"/>
      <c r="C291" s="175"/>
      <c r="D291" s="170"/>
      <c r="E291" s="168"/>
      <c r="F291" s="174"/>
      <c r="G291" s="168"/>
      <c r="H291" s="174"/>
      <c r="I291" s="170"/>
      <c r="J291" s="174"/>
      <c r="K291" s="174"/>
      <c r="L291" s="174"/>
      <c r="M291" s="174"/>
      <c r="N291" s="170"/>
      <c r="O291" s="138"/>
    </row>
    <row r="292" spans="1:15" ht="39">
      <c r="A292" s="181"/>
      <c r="B292" s="180"/>
      <c r="C292" s="179" t="s">
        <v>2201</v>
      </c>
      <c r="D292" s="178">
        <f>SUM(D294:D304)</f>
        <v>184072.5</v>
      </c>
      <c r="E292" s="178">
        <f>SUM(E294:E304)</f>
        <v>184072.5</v>
      </c>
      <c r="F292" s="178">
        <f>SUM(F294:F304)</f>
        <v>174025.2</v>
      </c>
      <c r="G292" s="178">
        <f>SUM(G294:G304)</f>
        <v>10047.3</v>
      </c>
      <c r="H292" s="178"/>
      <c r="I292" s="178">
        <f>SUM(I294:I304)</f>
        <v>33385.100000000006</v>
      </c>
      <c r="J292" s="178">
        <f>SUM(J294:J304)</f>
        <v>33385.100000000006</v>
      </c>
      <c r="K292" s="178">
        <f>SUM(K294:K304)</f>
        <v>6123.899999999998</v>
      </c>
      <c r="L292" s="178"/>
      <c r="M292" s="178"/>
      <c r="N292" s="178">
        <f>SUM(N294:N304)</f>
        <v>217457.6</v>
      </c>
      <c r="O292" s="138"/>
    </row>
    <row r="293" spans="1:15" ht="15.75">
      <c r="A293" s="177"/>
      <c r="B293" s="176"/>
      <c r="C293" s="175"/>
      <c r="D293" s="170"/>
      <c r="E293" s="168"/>
      <c r="F293" s="174"/>
      <c r="G293" s="168"/>
      <c r="H293" s="174"/>
      <c r="I293" s="170"/>
      <c r="J293" s="174"/>
      <c r="K293" s="174"/>
      <c r="L293" s="174"/>
      <c r="M293" s="174"/>
      <c r="N293" s="170"/>
      <c r="O293" s="138"/>
    </row>
    <row r="294" spans="1:15" ht="31.5">
      <c r="A294" s="177"/>
      <c r="B294" s="184" t="s">
        <v>677</v>
      </c>
      <c r="C294" s="175" t="s">
        <v>2200</v>
      </c>
      <c r="D294" s="167">
        <f aca="true" t="shared" si="34" ref="D294:D304">E294+H294</f>
        <v>115.7</v>
      </c>
      <c r="E294" s="168">
        <v>115.7</v>
      </c>
      <c r="F294" s="168"/>
      <c r="G294" s="168">
        <v>115.7</v>
      </c>
      <c r="H294" s="169"/>
      <c r="I294" s="170">
        <f aca="true" t="shared" si="35" ref="I294:I304">J294+M294</f>
        <v>6190</v>
      </c>
      <c r="J294" s="168">
        <v>6190</v>
      </c>
      <c r="K294" s="169">
        <v>5073.8</v>
      </c>
      <c r="L294" s="169"/>
      <c r="M294" s="168"/>
      <c r="N294" s="167">
        <f aca="true" t="shared" si="36" ref="N294:N304">D294+I294</f>
        <v>6305.7</v>
      </c>
      <c r="O294" s="138"/>
    </row>
    <row r="295" spans="1:15" ht="15.75">
      <c r="A295" s="173"/>
      <c r="B295" s="172" t="s">
        <v>677</v>
      </c>
      <c r="C295" s="171" t="s">
        <v>2199</v>
      </c>
      <c r="D295" s="167">
        <f t="shared" si="34"/>
        <v>15593.9</v>
      </c>
      <c r="E295" s="168">
        <v>15593.9</v>
      </c>
      <c r="F295" s="168">
        <v>15127.300000000001</v>
      </c>
      <c r="G295" s="168">
        <v>466.6</v>
      </c>
      <c r="H295" s="169"/>
      <c r="I295" s="170">
        <f t="shared" si="35"/>
        <v>2398.9</v>
      </c>
      <c r="J295" s="168">
        <v>2398.9</v>
      </c>
      <c r="K295" s="169">
        <v>98.9</v>
      </c>
      <c r="L295" s="169"/>
      <c r="M295" s="168"/>
      <c r="N295" s="167">
        <f t="shared" si="36"/>
        <v>17992.8</v>
      </c>
      <c r="O295" s="138"/>
    </row>
    <row r="296" spans="1:15" ht="15.75">
      <c r="A296" s="173"/>
      <c r="B296" s="172" t="s">
        <v>677</v>
      </c>
      <c r="C296" s="171" t="s">
        <v>2198</v>
      </c>
      <c r="D296" s="167">
        <f t="shared" si="34"/>
        <v>18865.9</v>
      </c>
      <c r="E296" s="168">
        <v>18865.9</v>
      </c>
      <c r="F296" s="168">
        <v>18295</v>
      </c>
      <c r="G296" s="168">
        <v>570.9</v>
      </c>
      <c r="H296" s="169"/>
      <c r="I296" s="170">
        <f t="shared" si="35"/>
        <v>2502.9</v>
      </c>
      <c r="J296" s="168">
        <v>2502.9</v>
      </c>
      <c r="K296" s="169">
        <v>74.9</v>
      </c>
      <c r="L296" s="169"/>
      <c r="M296" s="168"/>
      <c r="N296" s="167">
        <f t="shared" si="36"/>
        <v>21368.800000000003</v>
      </c>
      <c r="O296" s="138"/>
    </row>
    <row r="297" spans="1:15" ht="15.75">
      <c r="A297" s="182"/>
      <c r="B297" s="176" t="s">
        <v>677</v>
      </c>
      <c r="C297" s="175" t="s">
        <v>2197</v>
      </c>
      <c r="D297" s="167">
        <f t="shared" si="34"/>
        <v>11555.6</v>
      </c>
      <c r="E297" s="168">
        <v>11555.6</v>
      </c>
      <c r="F297" s="168">
        <v>10819.6</v>
      </c>
      <c r="G297" s="168">
        <v>736</v>
      </c>
      <c r="H297" s="169"/>
      <c r="I297" s="170">
        <f t="shared" si="35"/>
        <v>1931.9</v>
      </c>
      <c r="J297" s="168">
        <v>1931.9</v>
      </c>
      <c r="K297" s="169">
        <v>71.9</v>
      </c>
      <c r="L297" s="169"/>
      <c r="M297" s="168"/>
      <c r="N297" s="167">
        <f t="shared" si="36"/>
        <v>13487.5</v>
      </c>
      <c r="O297" s="138"/>
    </row>
    <row r="298" spans="1:15" ht="15.75">
      <c r="A298" s="177"/>
      <c r="B298" s="176" t="s">
        <v>677</v>
      </c>
      <c r="C298" s="175" t="s">
        <v>2196</v>
      </c>
      <c r="D298" s="167">
        <f t="shared" si="34"/>
        <v>24819.5</v>
      </c>
      <c r="E298" s="168">
        <v>24819.5</v>
      </c>
      <c r="F298" s="168">
        <v>23848.8</v>
      </c>
      <c r="G298" s="168">
        <v>970.7</v>
      </c>
      <c r="H298" s="169"/>
      <c r="I298" s="170">
        <f t="shared" si="35"/>
        <v>3645.8</v>
      </c>
      <c r="J298" s="168">
        <v>3645.8</v>
      </c>
      <c r="K298" s="169">
        <v>134.8</v>
      </c>
      <c r="L298" s="169"/>
      <c r="M298" s="168"/>
      <c r="N298" s="167">
        <f t="shared" si="36"/>
        <v>28465.3</v>
      </c>
      <c r="O298" s="138"/>
    </row>
    <row r="299" spans="1:15" ht="15.75">
      <c r="A299" s="182"/>
      <c r="B299" s="176" t="s">
        <v>677</v>
      </c>
      <c r="C299" s="175" t="s">
        <v>2195</v>
      </c>
      <c r="D299" s="167">
        <f t="shared" si="34"/>
        <v>15215.6</v>
      </c>
      <c r="E299" s="168">
        <v>15215.6</v>
      </c>
      <c r="F299" s="168">
        <v>14132.1</v>
      </c>
      <c r="G299" s="168">
        <v>1083.5</v>
      </c>
      <c r="H299" s="169"/>
      <c r="I299" s="170">
        <f t="shared" si="35"/>
        <v>2009.4</v>
      </c>
      <c r="J299" s="168">
        <v>2009.4</v>
      </c>
      <c r="K299" s="169">
        <v>94.4</v>
      </c>
      <c r="L299" s="169"/>
      <c r="M299" s="168"/>
      <c r="N299" s="167">
        <f t="shared" si="36"/>
        <v>17225</v>
      </c>
      <c r="O299" s="138"/>
    </row>
    <row r="300" spans="1:15" ht="15.75">
      <c r="A300" s="177"/>
      <c r="B300" s="176" t="s">
        <v>677</v>
      </c>
      <c r="C300" s="175" t="s">
        <v>2194</v>
      </c>
      <c r="D300" s="167">
        <f t="shared" si="34"/>
        <v>18316.2</v>
      </c>
      <c r="E300" s="168">
        <v>18316.2</v>
      </c>
      <c r="F300" s="168">
        <v>17176.600000000002</v>
      </c>
      <c r="G300" s="168">
        <v>1139.6</v>
      </c>
      <c r="H300" s="169"/>
      <c r="I300" s="170">
        <f t="shared" si="35"/>
        <v>2778.4</v>
      </c>
      <c r="J300" s="168">
        <v>2778.4</v>
      </c>
      <c r="K300" s="169">
        <v>100.4</v>
      </c>
      <c r="L300" s="169"/>
      <c r="M300" s="168"/>
      <c r="N300" s="167">
        <f t="shared" si="36"/>
        <v>21094.600000000002</v>
      </c>
      <c r="O300" s="138"/>
    </row>
    <row r="301" spans="1:15" ht="15.75">
      <c r="A301" s="182"/>
      <c r="B301" s="176" t="s">
        <v>677</v>
      </c>
      <c r="C301" s="175" t="s">
        <v>2193</v>
      </c>
      <c r="D301" s="167">
        <f t="shared" si="34"/>
        <v>4441.6</v>
      </c>
      <c r="E301" s="168">
        <v>4441.6</v>
      </c>
      <c r="F301" s="168">
        <v>3727</v>
      </c>
      <c r="G301" s="168">
        <v>714.6</v>
      </c>
      <c r="H301" s="169"/>
      <c r="I301" s="170">
        <f t="shared" si="35"/>
        <v>731.4</v>
      </c>
      <c r="J301" s="168">
        <v>731.4</v>
      </c>
      <c r="K301" s="169">
        <v>49.4</v>
      </c>
      <c r="L301" s="169"/>
      <c r="M301" s="168"/>
      <c r="N301" s="167">
        <f t="shared" si="36"/>
        <v>5173</v>
      </c>
      <c r="O301" s="138"/>
    </row>
    <row r="302" spans="1:15" ht="15.75">
      <c r="A302" s="177"/>
      <c r="B302" s="176" t="s">
        <v>677</v>
      </c>
      <c r="C302" s="175" t="s">
        <v>2192</v>
      </c>
      <c r="D302" s="167">
        <f t="shared" si="34"/>
        <v>11502</v>
      </c>
      <c r="E302" s="168">
        <v>11502</v>
      </c>
      <c r="F302" s="168">
        <v>10715.1</v>
      </c>
      <c r="G302" s="168">
        <v>786.9</v>
      </c>
      <c r="H302" s="169"/>
      <c r="I302" s="170">
        <f t="shared" si="35"/>
        <v>1967.4</v>
      </c>
      <c r="J302" s="168">
        <v>1967.4</v>
      </c>
      <c r="K302" s="169">
        <v>82.4</v>
      </c>
      <c r="L302" s="169"/>
      <c r="M302" s="168"/>
      <c r="N302" s="167">
        <f t="shared" si="36"/>
        <v>13469.4</v>
      </c>
      <c r="O302" s="138"/>
    </row>
    <row r="303" spans="1:15" ht="15.75">
      <c r="A303" s="182"/>
      <c r="B303" s="184" t="s">
        <v>677</v>
      </c>
      <c r="C303" s="183" t="s">
        <v>2191</v>
      </c>
      <c r="D303" s="167">
        <f t="shared" si="34"/>
        <v>36548.7</v>
      </c>
      <c r="E303" s="168">
        <v>36548.7</v>
      </c>
      <c r="F303" s="168">
        <v>35062.4</v>
      </c>
      <c r="G303" s="168">
        <v>1486.3</v>
      </c>
      <c r="H303" s="169"/>
      <c r="I303" s="170">
        <f t="shared" si="35"/>
        <v>5126.2</v>
      </c>
      <c r="J303" s="168">
        <v>5126.2</v>
      </c>
      <c r="K303" s="169">
        <v>184.2</v>
      </c>
      <c r="L303" s="169"/>
      <c r="M303" s="168"/>
      <c r="N303" s="167">
        <f t="shared" si="36"/>
        <v>41674.899999999994</v>
      </c>
      <c r="O303" s="138"/>
    </row>
    <row r="304" spans="1:15" ht="15.75">
      <c r="A304" s="177"/>
      <c r="B304" s="176" t="s">
        <v>677</v>
      </c>
      <c r="C304" s="175" t="s">
        <v>2190</v>
      </c>
      <c r="D304" s="167">
        <f t="shared" si="34"/>
        <v>27097.8</v>
      </c>
      <c r="E304" s="168">
        <v>27097.8</v>
      </c>
      <c r="F304" s="168">
        <v>25121.3</v>
      </c>
      <c r="G304" s="168">
        <v>1976.5</v>
      </c>
      <c r="H304" s="169"/>
      <c r="I304" s="170">
        <f t="shared" si="35"/>
        <v>4102.8</v>
      </c>
      <c r="J304" s="168">
        <v>4102.8</v>
      </c>
      <c r="K304" s="169">
        <v>158.8</v>
      </c>
      <c r="L304" s="169"/>
      <c r="M304" s="168"/>
      <c r="N304" s="167">
        <f t="shared" si="36"/>
        <v>31200.6</v>
      </c>
      <c r="O304" s="138"/>
    </row>
    <row r="305" spans="1:15" ht="15.75">
      <c r="A305" s="177"/>
      <c r="B305" s="176"/>
      <c r="C305" s="175"/>
      <c r="D305" s="170"/>
      <c r="E305" s="168"/>
      <c r="F305" s="174"/>
      <c r="G305" s="168"/>
      <c r="H305" s="174"/>
      <c r="I305" s="170"/>
      <c r="J305" s="174"/>
      <c r="K305" s="174"/>
      <c r="L305" s="174"/>
      <c r="M305" s="174"/>
      <c r="N305" s="170"/>
      <c r="O305" s="138"/>
    </row>
    <row r="306" spans="1:15" ht="39">
      <c r="A306" s="181"/>
      <c r="B306" s="180"/>
      <c r="C306" s="179" t="s">
        <v>2189</v>
      </c>
      <c r="D306" s="178">
        <f>SUM(D308:D325)</f>
        <v>359250.10000000003</v>
      </c>
      <c r="E306" s="178">
        <f>SUM(E308:E325)</f>
        <v>359250.10000000003</v>
      </c>
      <c r="F306" s="178">
        <f>SUM(F308:F325)</f>
        <v>343613.7</v>
      </c>
      <c r="G306" s="178">
        <f>SUM(G308:G325)</f>
        <v>15636.399999999998</v>
      </c>
      <c r="H306" s="178"/>
      <c r="I306" s="178">
        <f>SUM(I308:I325)</f>
        <v>62689.80000000002</v>
      </c>
      <c r="J306" s="178">
        <f>SUM(J308:J325)</f>
        <v>62689.80000000002</v>
      </c>
      <c r="K306" s="178">
        <f>SUM(K308:K325)</f>
        <v>10178.299999999992</v>
      </c>
      <c r="L306" s="178"/>
      <c r="M306" s="178"/>
      <c r="N306" s="178">
        <f>SUM(N308:N325)</f>
        <v>421939.9000000001</v>
      </c>
      <c r="O306" s="138"/>
    </row>
    <row r="307" spans="1:15" ht="15.75">
      <c r="A307" s="177"/>
      <c r="B307" s="176"/>
      <c r="C307" s="175"/>
      <c r="D307" s="170"/>
      <c r="E307" s="168"/>
      <c r="F307" s="174"/>
      <c r="G307" s="168"/>
      <c r="H307" s="174"/>
      <c r="I307" s="170"/>
      <c r="J307" s="174"/>
      <c r="K307" s="174"/>
      <c r="L307" s="174"/>
      <c r="M307" s="174"/>
      <c r="N307" s="170"/>
      <c r="O307" s="138"/>
    </row>
    <row r="308" spans="1:15" ht="31.5">
      <c r="A308" s="177"/>
      <c r="B308" s="184" t="s">
        <v>677</v>
      </c>
      <c r="C308" s="175" t="s">
        <v>2188</v>
      </c>
      <c r="D308" s="167">
        <f aca="true" t="shared" si="37" ref="D308:D325">E308+H308</f>
        <v>321.8</v>
      </c>
      <c r="E308" s="168">
        <v>321.8</v>
      </c>
      <c r="F308" s="168"/>
      <c r="G308" s="168">
        <v>321.8</v>
      </c>
      <c r="H308" s="169"/>
      <c r="I308" s="170">
        <f aca="true" t="shared" si="38" ref="I308:I325">J308+M308</f>
        <v>10195.3</v>
      </c>
      <c r="J308" s="168">
        <v>10195.3</v>
      </c>
      <c r="K308" s="169">
        <v>8356.8</v>
      </c>
      <c r="L308" s="169"/>
      <c r="M308" s="168"/>
      <c r="N308" s="167">
        <f aca="true" t="shared" si="39" ref="N308:N325">D308+I308</f>
        <v>10517.099999999999</v>
      </c>
      <c r="O308" s="138"/>
    </row>
    <row r="309" spans="1:15" ht="15.75">
      <c r="A309" s="173"/>
      <c r="B309" s="172" t="s">
        <v>677</v>
      </c>
      <c r="C309" s="171" t="s">
        <v>2187</v>
      </c>
      <c r="D309" s="167">
        <f t="shared" si="37"/>
        <v>39759.9</v>
      </c>
      <c r="E309" s="168">
        <v>39759.9</v>
      </c>
      <c r="F309" s="168">
        <v>38717.1</v>
      </c>
      <c r="G309" s="168">
        <v>1042.8</v>
      </c>
      <c r="H309" s="169"/>
      <c r="I309" s="170">
        <f t="shared" si="38"/>
        <v>5640.8</v>
      </c>
      <c r="J309" s="168">
        <v>5640.8</v>
      </c>
      <c r="K309" s="169">
        <v>170.8</v>
      </c>
      <c r="L309" s="169"/>
      <c r="M309" s="168"/>
      <c r="N309" s="167">
        <f t="shared" si="39"/>
        <v>45400.700000000004</v>
      </c>
      <c r="O309" s="138"/>
    </row>
    <row r="310" spans="1:15" ht="15.75">
      <c r="A310" s="173"/>
      <c r="B310" s="172" t="s">
        <v>677</v>
      </c>
      <c r="C310" s="171" t="s">
        <v>2186</v>
      </c>
      <c r="D310" s="167">
        <f t="shared" si="37"/>
        <v>47282.3</v>
      </c>
      <c r="E310" s="168">
        <v>47282.3</v>
      </c>
      <c r="F310" s="168">
        <v>44612</v>
      </c>
      <c r="G310" s="168">
        <v>2670.3</v>
      </c>
      <c r="H310" s="169"/>
      <c r="I310" s="170">
        <f t="shared" si="38"/>
        <v>6206.3</v>
      </c>
      <c r="J310" s="168">
        <v>6206.3</v>
      </c>
      <c r="K310" s="169">
        <v>172.3</v>
      </c>
      <c r="L310" s="169"/>
      <c r="M310" s="168"/>
      <c r="N310" s="167">
        <f t="shared" si="39"/>
        <v>53488.600000000006</v>
      </c>
      <c r="O310" s="138"/>
    </row>
    <row r="311" spans="1:15" ht="15.75">
      <c r="A311" s="177"/>
      <c r="B311" s="176" t="s">
        <v>677</v>
      </c>
      <c r="C311" s="175" t="s">
        <v>2185</v>
      </c>
      <c r="D311" s="167">
        <f t="shared" si="37"/>
        <v>12532.9</v>
      </c>
      <c r="E311" s="168">
        <v>12532.9</v>
      </c>
      <c r="F311" s="168">
        <v>11889.400000000001</v>
      </c>
      <c r="G311" s="168">
        <v>643.5</v>
      </c>
      <c r="H311" s="169"/>
      <c r="I311" s="170">
        <f t="shared" si="38"/>
        <v>2211.9</v>
      </c>
      <c r="J311" s="168">
        <v>2211.9</v>
      </c>
      <c r="K311" s="169">
        <v>98.9</v>
      </c>
      <c r="L311" s="169"/>
      <c r="M311" s="168"/>
      <c r="N311" s="167">
        <f t="shared" si="39"/>
        <v>14744.8</v>
      </c>
      <c r="O311" s="138"/>
    </row>
    <row r="312" spans="1:15" ht="15.75">
      <c r="A312" s="182"/>
      <c r="B312" s="176" t="s">
        <v>677</v>
      </c>
      <c r="C312" s="175" t="s">
        <v>2184</v>
      </c>
      <c r="D312" s="167">
        <f t="shared" si="37"/>
        <v>12065</v>
      </c>
      <c r="E312" s="168">
        <v>12065</v>
      </c>
      <c r="F312" s="168">
        <v>11373.300000000001</v>
      </c>
      <c r="G312" s="168">
        <v>691.7</v>
      </c>
      <c r="H312" s="169"/>
      <c r="I312" s="170">
        <f t="shared" si="38"/>
        <v>2003.9</v>
      </c>
      <c r="J312" s="168">
        <v>2003.9</v>
      </c>
      <c r="K312" s="169">
        <v>92.9</v>
      </c>
      <c r="L312" s="169"/>
      <c r="M312" s="168"/>
      <c r="N312" s="167">
        <f t="shared" si="39"/>
        <v>14068.9</v>
      </c>
      <c r="O312" s="138"/>
    </row>
    <row r="313" spans="1:15" ht="15.75">
      <c r="A313" s="182"/>
      <c r="B313" s="176" t="s">
        <v>677</v>
      </c>
      <c r="C313" s="175" t="s">
        <v>2183</v>
      </c>
      <c r="D313" s="167">
        <f t="shared" si="37"/>
        <v>6611.3</v>
      </c>
      <c r="E313" s="168">
        <v>6611.3</v>
      </c>
      <c r="F313" s="168">
        <v>6273</v>
      </c>
      <c r="G313" s="168">
        <v>338.3</v>
      </c>
      <c r="H313" s="169"/>
      <c r="I313" s="170">
        <f t="shared" si="38"/>
        <v>1064.4</v>
      </c>
      <c r="J313" s="168">
        <v>1064.4</v>
      </c>
      <c r="K313" s="169">
        <v>37.4</v>
      </c>
      <c r="L313" s="169"/>
      <c r="M313" s="168"/>
      <c r="N313" s="167">
        <f t="shared" si="39"/>
        <v>7675.700000000001</v>
      </c>
      <c r="O313" s="138"/>
    </row>
    <row r="314" spans="1:15" ht="15.75">
      <c r="A314" s="177"/>
      <c r="B314" s="176" t="s">
        <v>677</v>
      </c>
      <c r="C314" s="175" t="s">
        <v>5266</v>
      </c>
      <c r="D314" s="167">
        <f t="shared" si="37"/>
        <v>10810.3</v>
      </c>
      <c r="E314" s="168">
        <v>10810.3</v>
      </c>
      <c r="F314" s="168">
        <v>10353.300000000001</v>
      </c>
      <c r="G314" s="168">
        <v>457</v>
      </c>
      <c r="H314" s="169"/>
      <c r="I314" s="170">
        <f t="shared" si="38"/>
        <v>1920.9</v>
      </c>
      <c r="J314" s="168">
        <v>1920.9</v>
      </c>
      <c r="K314" s="169">
        <v>68.9</v>
      </c>
      <c r="L314" s="169"/>
      <c r="M314" s="168"/>
      <c r="N314" s="167">
        <f t="shared" si="39"/>
        <v>12731.199999999999</v>
      </c>
      <c r="O314" s="138"/>
    </row>
    <row r="315" spans="1:15" ht="15.75">
      <c r="A315" s="182"/>
      <c r="B315" s="176" t="s">
        <v>677</v>
      </c>
      <c r="C315" s="175" t="s">
        <v>2182</v>
      </c>
      <c r="D315" s="167">
        <f t="shared" si="37"/>
        <v>9011.6</v>
      </c>
      <c r="E315" s="168">
        <v>9011.6</v>
      </c>
      <c r="F315" s="168">
        <v>8602.8</v>
      </c>
      <c r="G315" s="168">
        <v>408.8</v>
      </c>
      <c r="H315" s="169"/>
      <c r="I315" s="170">
        <f t="shared" si="38"/>
        <v>1526.9</v>
      </c>
      <c r="J315" s="168">
        <v>1526.9</v>
      </c>
      <c r="K315" s="169">
        <v>62.9</v>
      </c>
      <c r="L315" s="169"/>
      <c r="M315" s="168"/>
      <c r="N315" s="167">
        <f t="shared" si="39"/>
        <v>10538.5</v>
      </c>
      <c r="O315" s="138"/>
    </row>
    <row r="316" spans="1:15" ht="15.75">
      <c r="A316" s="182"/>
      <c r="B316" s="176" t="s">
        <v>677</v>
      </c>
      <c r="C316" s="175" t="s">
        <v>2181</v>
      </c>
      <c r="D316" s="167">
        <f t="shared" si="37"/>
        <v>7281.1</v>
      </c>
      <c r="E316" s="168">
        <v>7281.1</v>
      </c>
      <c r="F316" s="168">
        <v>6921.2</v>
      </c>
      <c r="G316" s="168">
        <v>359.9</v>
      </c>
      <c r="H316" s="169"/>
      <c r="I316" s="170">
        <f t="shared" si="38"/>
        <v>1297.9</v>
      </c>
      <c r="J316" s="168">
        <v>1297.9</v>
      </c>
      <c r="K316" s="169">
        <v>50.9</v>
      </c>
      <c r="L316" s="169"/>
      <c r="M316" s="168"/>
      <c r="N316" s="167">
        <f t="shared" si="39"/>
        <v>8579</v>
      </c>
      <c r="O316" s="138"/>
    </row>
    <row r="317" spans="1:15" ht="15.75">
      <c r="A317" s="177"/>
      <c r="B317" s="176" t="s">
        <v>677</v>
      </c>
      <c r="C317" s="175" t="s">
        <v>2180</v>
      </c>
      <c r="D317" s="167">
        <f t="shared" si="37"/>
        <v>10085</v>
      </c>
      <c r="E317" s="168">
        <v>10085</v>
      </c>
      <c r="F317" s="168">
        <v>9682.8</v>
      </c>
      <c r="G317" s="168">
        <v>402.2</v>
      </c>
      <c r="H317" s="169"/>
      <c r="I317" s="170">
        <f t="shared" si="38"/>
        <v>1708.4</v>
      </c>
      <c r="J317" s="168">
        <v>1708.4</v>
      </c>
      <c r="K317" s="169">
        <v>61.4</v>
      </c>
      <c r="L317" s="169"/>
      <c r="M317" s="168"/>
      <c r="N317" s="167">
        <f t="shared" si="39"/>
        <v>11793.4</v>
      </c>
      <c r="O317" s="138"/>
    </row>
    <row r="318" spans="1:15" ht="15.75">
      <c r="A318" s="182"/>
      <c r="B318" s="176" t="s">
        <v>677</v>
      </c>
      <c r="C318" s="175" t="s">
        <v>2179</v>
      </c>
      <c r="D318" s="167">
        <f t="shared" si="37"/>
        <v>30656.7</v>
      </c>
      <c r="E318" s="168">
        <v>30656.7</v>
      </c>
      <c r="F318" s="168">
        <v>29608.300000000003</v>
      </c>
      <c r="G318" s="168">
        <v>1048.4</v>
      </c>
      <c r="H318" s="169"/>
      <c r="I318" s="170">
        <f t="shared" si="38"/>
        <v>4653.8</v>
      </c>
      <c r="J318" s="168">
        <v>4653.8</v>
      </c>
      <c r="K318" s="169">
        <v>155.8</v>
      </c>
      <c r="L318" s="169"/>
      <c r="M318" s="168"/>
      <c r="N318" s="167">
        <f t="shared" si="39"/>
        <v>35310.5</v>
      </c>
      <c r="O318" s="138"/>
    </row>
    <row r="319" spans="1:15" ht="15.75">
      <c r="A319" s="182"/>
      <c r="B319" s="176" t="s">
        <v>677</v>
      </c>
      <c r="C319" s="175" t="s">
        <v>2178</v>
      </c>
      <c r="D319" s="167">
        <f t="shared" si="37"/>
        <v>10719.6</v>
      </c>
      <c r="E319" s="168">
        <v>10719.6</v>
      </c>
      <c r="F319" s="168">
        <v>10159.9</v>
      </c>
      <c r="G319" s="168">
        <v>559.7</v>
      </c>
      <c r="H319" s="169"/>
      <c r="I319" s="170">
        <f t="shared" si="38"/>
        <v>1806.9</v>
      </c>
      <c r="J319" s="168">
        <v>1806.9</v>
      </c>
      <c r="K319" s="169">
        <v>89.9</v>
      </c>
      <c r="L319" s="169"/>
      <c r="M319" s="168"/>
      <c r="N319" s="167">
        <f t="shared" si="39"/>
        <v>12526.5</v>
      </c>
      <c r="O319" s="138"/>
    </row>
    <row r="320" spans="1:15" ht="15.75">
      <c r="A320" s="177"/>
      <c r="B320" s="176" t="s">
        <v>677</v>
      </c>
      <c r="C320" s="175" t="s">
        <v>2177</v>
      </c>
      <c r="D320" s="167">
        <f t="shared" si="37"/>
        <v>11167.2</v>
      </c>
      <c r="E320" s="168">
        <v>11167.2</v>
      </c>
      <c r="F320" s="168">
        <v>10735.8</v>
      </c>
      <c r="G320" s="168">
        <v>431.4</v>
      </c>
      <c r="H320" s="169"/>
      <c r="I320" s="170">
        <f t="shared" si="38"/>
        <v>1858.9</v>
      </c>
      <c r="J320" s="168">
        <v>1858.9</v>
      </c>
      <c r="K320" s="169">
        <v>50.9</v>
      </c>
      <c r="L320" s="169"/>
      <c r="M320" s="168"/>
      <c r="N320" s="167">
        <f t="shared" si="39"/>
        <v>13026.1</v>
      </c>
      <c r="O320" s="138"/>
    </row>
    <row r="321" spans="1:15" ht="15.75">
      <c r="A321" s="182"/>
      <c r="B321" s="176" t="s">
        <v>677</v>
      </c>
      <c r="C321" s="175" t="s">
        <v>2176</v>
      </c>
      <c r="D321" s="167">
        <f t="shared" si="37"/>
        <v>13853.5</v>
      </c>
      <c r="E321" s="168">
        <v>13853.5</v>
      </c>
      <c r="F321" s="168">
        <v>13544.1</v>
      </c>
      <c r="G321" s="168">
        <v>309.4</v>
      </c>
      <c r="H321" s="169"/>
      <c r="I321" s="170">
        <f t="shared" si="38"/>
        <v>2336.9</v>
      </c>
      <c r="J321" s="168">
        <v>2336.9</v>
      </c>
      <c r="K321" s="169">
        <v>80.9</v>
      </c>
      <c r="L321" s="169"/>
      <c r="M321" s="168"/>
      <c r="N321" s="167">
        <f t="shared" si="39"/>
        <v>16190.4</v>
      </c>
      <c r="O321" s="138"/>
    </row>
    <row r="322" spans="1:15" ht="15.75">
      <c r="A322" s="182"/>
      <c r="B322" s="184" t="s">
        <v>677</v>
      </c>
      <c r="C322" s="183" t="s">
        <v>2175</v>
      </c>
      <c r="D322" s="167">
        <f t="shared" si="37"/>
        <v>27732.6</v>
      </c>
      <c r="E322" s="168">
        <v>27732.6</v>
      </c>
      <c r="F322" s="168">
        <v>26260</v>
      </c>
      <c r="G322" s="168">
        <v>1472.6</v>
      </c>
      <c r="H322" s="169"/>
      <c r="I322" s="170">
        <f t="shared" si="38"/>
        <v>3656.8</v>
      </c>
      <c r="J322" s="168">
        <v>3656.8</v>
      </c>
      <c r="K322" s="169">
        <v>137.8</v>
      </c>
      <c r="L322" s="169"/>
      <c r="M322" s="168"/>
      <c r="N322" s="167">
        <f t="shared" si="39"/>
        <v>31389.399999999998</v>
      </c>
      <c r="O322" s="138"/>
    </row>
    <row r="323" spans="1:15" ht="15.75">
      <c r="A323" s="177"/>
      <c r="B323" s="176" t="s">
        <v>677</v>
      </c>
      <c r="C323" s="175" t="s">
        <v>2174</v>
      </c>
      <c r="D323" s="167">
        <f t="shared" si="37"/>
        <v>33397.3</v>
      </c>
      <c r="E323" s="168">
        <v>33397.3</v>
      </c>
      <c r="F323" s="168">
        <v>31603.4</v>
      </c>
      <c r="G323" s="168">
        <v>1793.9</v>
      </c>
      <c r="H323" s="169"/>
      <c r="I323" s="170">
        <f t="shared" si="38"/>
        <v>4388.2</v>
      </c>
      <c r="J323" s="168">
        <v>4388.2</v>
      </c>
      <c r="K323" s="169">
        <v>187.2</v>
      </c>
      <c r="L323" s="169"/>
      <c r="M323" s="168"/>
      <c r="N323" s="167">
        <f t="shared" si="39"/>
        <v>37785.5</v>
      </c>
      <c r="O323" s="138"/>
    </row>
    <row r="324" spans="1:15" ht="15.75">
      <c r="A324" s="182"/>
      <c r="B324" s="176" t="s">
        <v>677</v>
      </c>
      <c r="C324" s="175" t="s">
        <v>2173</v>
      </c>
      <c r="D324" s="167">
        <f t="shared" si="37"/>
        <v>35592.4</v>
      </c>
      <c r="E324" s="168">
        <v>35592.4</v>
      </c>
      <c r="F324" s="168">
        <v>34665.6</v>
      </c>
      <c r="G324" s="168">
        <v>926.8</v>
      </c>
      <c r="H324" s="169"/>
      <c r="I324" s="170">
        <f t="shared" si="38"/>
        <v>4809.8</v>
      </c>
      <c r="J324" s="168">
        <v>4809.8</v>
      </c>
      <c r="K324" s="169">
        <v>146.8</v>
      </c>
      <c r="L324" s="169"/>
      <c r="M324" s="168"/>
      <c r="N324" s="167">
        <f t="shared" si="39"/>
        <v>40402.200000000004</v>
      </c>
      <c r="O324" s="138"/>
    </row>
    <row r="325" spans="1:15" ht="15.75">
      <c r="A325" s="182"/>
      <c r="B325" s="176" t="s">
        <v>677</v>
      </c>
      <c r="C325" s="175" t="s">
        <v>2172</v>
      </c>
      <c r="D325" s="167">
        <f t="shared" si="37"/>
        <v>40369.6</v>
      </c>
      <c r="E325" s="168">
        <v>40369.6</v>
      </c>
      <c r="F325" s="168">
        <v>38611.700000000004</v>
      </c>
      <c r="G325" s="168">
        <v>1757.9</v>
      </c>
      <c r="H325" s="169"/>
      <c r="I325" s="170">
        <f t="shared" si="38"/>
        <v>5401.8</v>
      </c>
      <c r="J325" s="168">
        <v>5401.8</v>
      </c>
      <c r="K325" s="169">
        <v>155.8</v>
      </c>
      <c r="L325" s="169"/>
      <c r="M325" s="168"/>
      <c r="N325" s="167">
        <f t="shared" si="39"/>
        <v>45771.4</v>
      </c>
      <c r="O325" s="138"/>
    </row>
    <row r="326" spans="1:15" ht="15.75">
      <c r="A326" s="177"/>
      <c r="B326" s="176"/>
      <c r="C326" s="175"/>
      <c r="D326" s="170"/>
      <c r="E326" s="168"/>
      <c r="F326" s="174"/>
      <c r="G326" s="168"/>
      <c r="H326" s="174"/>
      <c r="I326" s="170"/>
      <c r="J326" s="174"/>
      <c r="K326" s="174"/>
      <c r="L326" s="174"/>
      <c r="M326" s="174"/>
      <c r="N326" s="170"/>
      <c r="O326" s="138"/>
    </row>
    <row r="327" spans="1:15" ht="39">
      <c r="A327" s="181"/>
      <c r="B327" s="180"/>
      <c r="C327" s="179" t="s">
        <v>2171</v>
      </c>
      <c r="D327" s="178">
        <f>SUM(D329:D343)</f>
        <v>213164.30000000002</v>
      </c>
      <c r="E327" s="178">
        <f>SUM(E329:E343)</f>
        <v>213164.30000000002</v>
      </c>
      <c r="F327" s="178">
        <f>SUM(F329:F343)</f>
        <v>198877.4</v>
      </c>
      <c r="G327" s="178">
        <f>SUM(G329:G343)</f>
        <v>14286.9</v>
      </c>
      <c r="H327" s="178"/>
      <c r="I327" s="178">
        <f>SUM(I329:I343)</f>
        <v>40670.70000000001</v>
      </c>
      <c r="J327" s="178">
        <f>SUM(J329:J343)</f>
        <v>40670.70000000001</v>
      </c>
      <c r="K327" s="178">
        <f>SUM(K329:K343)</f>
        <v>7543.7999999999965</v>
      </c>
      <c r="L327" s="178"/>
      <c r="M327" s="178"/>
      <c r="N327" s="178">
        <f>SUM(N329:N343)</f>
        <v>253834.99999999994</v>
      </c>
      <c r="O327" s="138"/>
    </row>
    <row r="328" spans="1:15" ht="15.75">
      <c r="A328" s="177"/>
      <c r="B328" s="176"/>
      <c r="C328" s="175"/>
      <c r="D328" s="170"/>
      <c r="E328" s="168"/>
      <c r="F328" s="174"/>
      <c r="G328" s="168"/>
      <c r="H328" s="174"/>
      <c r="I328" s="170"/>
      <c r="J328" s="174"/>
      <c r="K328" s="174"/>
      <c r="L328" s="174"/>
      <c r="M328" s="174"/>
      <c r="N328" s="170"/>
      <c r="O328" s="138"/>
    </row>
    <row r="329" spans="1:15" ht="31.5">
      <c r="A329" s="177"/>
      <c r="B329" s="184" t="s">
        <v>677</v>
      </c>
      <c r="C329" s="175" t="s">
        <v>2170</v>
      </c>
      <c r="D329" s="167">
        <f aca="true" t="shared" si="40" ref="D329:D343">E329+H329</f>
        <v>216.3</v>
      </c>
      <c r="E329" s="168">
        <v>216.3</v>
      </c>
      <c r="F329" s="168"/>
      <c r="G329" s="168">
        <v>216.3</v>
      </c>
      <c r="H329" s="169"/>
      <c r="I329" s="170">
        <f aca="true" t="shared" si="41" ref="I329:I343">J329+M329</f>
        <v>7646.6</v>
      </c>
      <c r="J329" s="168">
        <v>7646.6</v>
      </c>
      <c r="K329" s="169">
        <v>6267.7</v>
      </c>
      <c r="L329" s="169"/>
      <c r="M329" s="168"/>
      <c r="N329" s="167">
        <f aca="true" t="shared" si="42" ref="N329:N343">D329+I329</f>
        <v>7862.900000000001</v>
      </c>
      <c r="O329" s="138"/>
    </row>
    <row r="330" spans="1:15" ht="15.75">
      <c r="A330" s="173"/>
      <c r="B330" s="172" t="s">
        <v>677</v>
      </c>
      <c r="C330" s="171" t="s">
        <v>2169</v>
      </c>
      <c r="D330" s="167">
        <f t="shared" si="40"/>
        <v>22243.9</v>
      </c>
      <c r="E330" s="168">
        <v>22243.9</v>
      </c>
      <c r="F330" s="168">
        <v>21550.2</v>
      </c>
      <c r="G330" s="168">
        <v>693.7</v>
      </c>
      <c r="H330" s="169"/>
      <c r="I330" s="170">
        <f t="shared" si="41"/>
        <v>3380.3</v>
      </c>
      <c r="J330" s="168">
        <v>3380.3</v>
      </c>
      <c r="K330" s="169">
        <v>112.3</v>
      </c>
      <c r="L330" s="169"/>
      <c r="M330" s="168"/>
      <c r="N330" s="167">
        <f t="shared" si="42"/>
        <v>25624.2</v>
      </c>
      <c r="O330" s="138"/>
    </row>
    <row r="331" spans="1:15" ht="15.75">
      <c r="A331" s="173"/>
      <c r="B331" s="172" t="s">
        <v>677</v>
      </c>
      <c r="C331" s="171" t="s">
        <v>2168</v>
      </c>
      <c r="D331" s="167">
        <f t="shared" si="40"/>
        <v>26412.8</v>
      </c>
      <c r="E331" s="168">
        <v>26412.8</v>
      </c>
      <c r="F331" s="168">
        <v>25486.9</v>
      </c>
      <c r="G331" s="168">
        <v>925.9</v>
      </c>
      <c r="H331" s="169"/>
      <c r="I331" s="170">
        <f t="shared" si="41"/>
        <v>4129.3</v>
      </c>
      <c r="J331" s="168">
        <v>4129.3</v>
      </c>
      <c r="K331" s="169">
        <v>112.3</v>
      </c>
      <c r="L331" s="169"/>
      <c r="M331" s="168"/>
      <c r="N331" s="167">
        <f t="shared" si="42"/>
        <v>30542.1</v>
      </c>
      <c r="O331" s="138"/>
    </row>
    <row r="332" spans="1:15" ht="15.75">
      <c r="A332" s="182"/>
      <c r="B332" s="184" t="s">
        <v>677</v>
      </c>
      <c r="C332" s="183" t="s">
        <v>2167</v>
      </c>
      <c r="D332" s="167">
        <f t="shared" si="40"/>
        <v>8873.6</v>
      </c>
      <c r="E332" s="168">
        <v>8873.6</v>
      </c>
      <c r="F332" s="168">
        <v>8421.5</v>
      </c>
      <c r="G332" s="168">
        <v>452.1</v>
      </c>
      <c r="H332" s="169"/>
      <c r="I332" s="170">
        <f t="shared" si="41"/>
        <v>1494.9</v>
      </c>
      <c r="J332" s="168">
        <v>1494.9</v>
      </c>
      <c r="K332" s="169">
        <v>53.9</v>
      </c>
      <c r="L332" s="169"/>
      <c r="M332" s="168"/>
      <c r="N332" s="167">
        <f t="shared" si="42"/>
        <v>10368.5</v>
      </c>
      <c r="O332" s="138"/>
    </row>
    <row r="333" spans="1:15" ht="15.75">
      <c r="A333" s="163"/>
      <c r="B333" s="176" t="s">
        <v>677</v>
      </c>
      <c r="C333" s="175" t="s">
        <v>2166</v>
      </c>
      <c r="D333" s="167">
        <f t="shared" si="40"/>
        <v>10370.7</v>
      </c>
      <c r="E333" s="168">
        <v>10370.7</v>
      </c>
      <c r="F333" s="168">
        <v>9865.400000000001</v>
      </c>
      <c r="G333" s="168">
        <v>505.3</v>
      </c>
      <c r="H333" s="169"/>
      <c r="I333" s="170">
        <f t="shared" si="41"/>
        <v>1760.4</v>
      </c>
      <c r="J333" s="168">
        <v>1760.4</v>
      </c>
      <c r="K333" s="169">
        <v>76.4</v>
      </c>
      <c r="L333" s="169"/>
      <c r="M333" s="168"/>
      <c r="N333" s="167">
        <f t="shared" si="42"/>
        <v>12131.1</v>
      </c>
      <c r="O333" s="138"/>
    </row>
    <row r="334" spans="1:15" ht="15.75">
      <c r="A334" s="182"/>
      <c r="B334" s="176" t="s">
        <v>677</v>
      </c>
      <c r="C334" s="175" t="s">
        <v>2165</v>
      </c>
      <c r="D334" s="167">
        <f t="shared" si="40"/>
        <v>5866.1</v>
      </c>
      <c r="E334" s="168">
        <v>5866.1</v>
      </c>
      <c r="F334" s="168">
        <v>5432</v>
      </c>
      <c r="G334" s="168">
        <v>434.1</v>
      </c>
      <c r="H334" s="169"/>
      <c r="I334" s="170">
        <f t="shared" si="41"/>
        <v>954.9</v>
      </c>
      <c r="J334" s="168">
        <v>954.9</v>
      </c>
      <c r="K334" s="169">
        <v>59.9</v>
      </c>
      <c r="L334" s="169"/>
      <c r="M334" s="168"/>
      <c r="N334" s="167">
        <f t="shared" si="42"/>
        <v>6821</v>
      </c>
      <c r="O334" s="138"/>
    </row>
    <row r="335" spans="1:15" ht="15.75">
      <c r="A335" s="163"/>
      <c r="B335" s="176" t="s">
        <v>677</v>
      </c>
      <c r="C335" s="175" t="s">
        <v>2164</v>
      </c>
      <c r="D335" s="167">
        <f t="shared" si="40"/>
        <v>6690</v>
      </c>
      <c r="E335" s="168">
        <v>6690</v>
      </c>
      <c r="F335" s="168">
        <v>6020.400000000001</v>
      </c>
      <c r="G335" s="168">
        <v>669.6</v>
      </c>
      <c r="H335" s="169"/>
      <c r="I335" s="170">
        <f t="shared" si="41"/>
        <v>1105.4</v>
      </c>
      <c r="J335" s="168">
        <v>1105.4</v>
      </c>
      <c r="K335" s="169">
        <v>49.4</v>
      </c>
      <c r="L335" s="169"/>
      <c r="M335" s="168"/>
      <c r="N335" s="167">
        <f t="shared" si="42"/>
        <v>7795.4</v>
      </c>
      <c r="O335" s="138"/>
    </row>
    <row r="336" spans="1:15" ht="15.75">
      <c r="A336" s="182"/>
      <c r="B336" s="176" t="s">
        <v>677</v>
      </c>
      <c r="C336" s="175" t="s">
        <v>2163</v>
      </c>
      <c r="D336" s="167">
        <f t="shared" si="40"/>
        <v>8006.8</v>
      </c>
      <c r="E336" s="168">
        <v>8006.8</v>
      </c>
      <c r="F336" s="168">
        <v>7255.400000000001</v>
      </c>
      <c r="G336" s="168">
        <v>751.4</v>
      </c>
      <c r="H336" s="169"/>
      <c r="I336" s="170">
        <f t="shared" si="41"/>
        <v>1365.4</v>
      </c>
      <c r="J336" s="168">
        <v>1365.4</v>
      </c>
      <c r="K336" s="169">
        <v>70.4</v>
      </c>
      <c r="L336" s="169"/>
      <c r="M336" s="168"/>
      <c r="N336" s="167">
        <f t="shared" si="42"/>
        <v>9372.2</v>
      </c>
      <c r="O336" s="138"/>
    </row>
    <row r="337" spans="1:15" ht="15.75">
      <c r="A337" s="177"/>
      <c r="B337" s="176" t="s">
        <v>677</v>
      </c>
      <c r="C337" s="175" t="s">
        <v>2162</v>
      </c>
      <c r="D337" s="167">
        <f t="shared" si="40"/>
        <v>6886.3</v>
      </c>
      <c r="E337" s="168">
        <v>6886.3</v>
      </c>
      <c r="F337" s="168">
        <v>6338.5</v>
      </c>
      <c r="G337" s="168">
        <v>547.8</v>
      </c>
      <c r="H337" s="169"/>
      <c r="I337" s="170">
        <f t="shared" si="41"/>
        <v>1126.4</v>
      </c>
      <c r="J337" s="168">
        <v>1126.4</v>
      </c>
      <c r="K337" s="169">
        <v>55.4</v>
      </c>
      <c r="L337" s="169"/>
      <c r="M337" s="168"/>
      <c r="N337" s="167">
        <f t="shared" si="42"/>
        <v>8012.700000000001</v>
      </c>
      <c r="O337" s="138"/>
    </row>
    <row r="338" spans="1:15" ht="15.75">
      <c r="A338" s="182"/>
      <c r="B338" s="176" t="s">
        <v>677</v>
      </c>
      <c r="C338" s="175" t="s">
        <v>2161</v>
      </c>
      <c r="D338" s="167">
        <f t="shared" si="40"/>
        <v>27590.2</v>
      </c>
      <c r="E338" s="168">
        <v>27590.2</v>
      </c>
      <c r="F338" s="168">
        <v>25689.6</v>
      </c>
      <c r="G338" s="168">
        <v>1900.6</v>
      </c>
      <c r="H338" s="169"/>
      <c r="I338" s="170">
        <f t="shared" si="41"/>
        <v>4112.8</v>
      </c>
      <c r="J338" s="168">
        <v>4112.8</v>
      </c>
      <c r="K338" s="169">
        <v>161.8</v>
      </c>
      <c r="L338" s="169"/>
      <c r="M338" s="168"/>
      <c r="N338" s="167">
        <f t="shared" si="42"/>
        <v>31703</v>
      </c>
      <c r="O338" s="138"/>
    </row>
    <row r="339" spans="1:15" ht="15.75">
      <c r="A339" s="177"/>
      <c r="B339" s="176" t="s">
        <v>677</v>
      </c>
      <c r="C339" s="175" t="s">
        <v>2160</v>
      </c>
      <c r="D339" s="167">
        <f t="shared" si="40"/>
        <v>11862.2</v>
      </c>
      <c r="E339" s="168">
        <v>11862.2</v>
      </c>
      <c r="F339" s="168">
        <v>10545</v>
      </c>
      <c r="G339" s="168">
        <v>1317.2</v>
      </c>
      <c r="H339" s="169"/>
      <c r="I339" s="170">
        <f t="shared" si="41"/>
        <v>1843.4</v>
      </c>
      <c r="J339" s="168">
        <v>1843.4</v>
      </c>
      <c r="K339" s="169">
        <v>100.4</v>
      </c>
      <c r="L339" s="169"/>
      <c r="M339" s="168"/>
      <c r="N339" s="167">
        <f t="shared" si="42"/>
        <v>13705.6</v>
      </c>
      <c r="O339" s="138"/>
    </row>
    <row r="340" spans="1:15" ht="15.75">
      <c r="A340" s="182"/>
      <c r="B340" s="176" t="s">
        <v>677</v>
      </c>
      <c r="C340" s="175" t="s">
        <v>2159</v>
      </c>
      <c r="D340" s="167">
        <f t="shared" si="40"/>
        <v>10194.4</v>
      </c>
      <c r="E340" s="168">
        <v>10194.4</v>
      </c>
      <c r="F340" s="168">
        <v>9551.6</v>
      </c>
      <c r="G340" s="168">
        <v>642.8</v>
      </c>
      <c r="H340" s="169"/>
      <c r="I340" s="170">
        <f t="shared" si="41"/>
        <v>1811.4</v>
      </c>
      <c r="J340" s="168">
        <v>1811.4</v>
      </c>
      <c r="K340" s="169">
        <v>91.4</v>
      </c>
      <c r="L340" s="169"/>
      <c r="M340" s="168"/>
      <c r="N340" s="167">
        <f t="shared" si="42"/>
        <v>12005.8</v>
      </c>
      <c r="O340" s="138"/>
    </row>
    <row r="341" spans="1:15" ht="15.75">
      <c r="A341" s="163"/>
      <c r="B341" s="176" t="s">
        <v>677</v>
      </c>
      <c r="C341" s="175" t="s">
        <v>2158</v>
      </c>
      <c r="D341" s="167">
        <f t="shared" si="40"/>
        <v>48070.5</v>
      </c>
      <c r="E341" s="168">
        <v>48070.5</v>
      </c>
      <c r="F341" s="168">
        <v>44355.399999999994</v>
      </c>
      <c r="G341" s="168">
        <v>3715.1</v>
      </c>
      <c r="H341" s="169"/>
      <c r="I341" s="170">
        <f t="shared" si="41"/>
        <v>6829.2</v>
      </c>
      <c r="J341" s="168">
        <v>6829.2</v>
      </c>
      <c r="K341" s="169">
        <v>190.2</v>
      </c>
      <c r="L341" s="169"/>
      <c r="M341" s="168"/>
      <c r="N341" s="167">
        <f t="shared" si="42"/>
        <v>54899.7</v>
      </c>
      <c r="O341" s="138"/>
    </row>
    <row r="342" spans="1:15" ht="15.75">
      <c r="A342" s="182"/>
      <c r="B342" s="176" t="s">
        <v>677</v>
      </c>
      <c r="C342" s="175" t="s">
        <v>2157</v>
      </c>
      <c r="D342" s="167">
        <f t="shared" si="40"/>
        <v>9161.9</v>
      </c>
      <c r="E342" s="168">
        <v>9161.9</v>
      </c>
      <c r="F342" s="168">
        <v>8467.1</v>
      </c>
      <c r="G342" s="168">
        <v>694.8</v>
      </c>
      <c r="H342" s="169"/>
      <c r="I342" s="170">
        <f t="shared" si="41"/>
        <v>1552.4</v>
      </c>
      <c r="J342" s="168">
        <v>1552.4</v>
      </c>
      <c r="K342" s="169">
        <v>70.4</v>
      </c>
      <c r="L342" s="169"/>
      <c r="M342" s="168"/>
      <c r="N342" s="167">
        <f t="shared" si="42"/>
        <v>10714.3</v>
      </c>
      <c r="O342" s="138"/>
    </row>
    <row r="343" spans="1:15" ht="15.75">
      <c r="A343" s="163"/>
      <c r="B343" s="176" t="s">
        <v>677</v>
      </c>
      <c r="C343" s="175" t="s">
        <v>2156</v>
      </c>
      <c r="D343" s="167">
        <f t="shared" si="40"/>
        <v>10718.6</v>
      </c>
      <c r="E343" s="168">
        <v>10718.6</v>
      </c>
      <c r="F343" s="168">
        <v>9898.4</v>
      </c>
      <c r="G343" s="168">
        <v>820.2</v>
      </c>
      <c r="H343" s="169"/>
      <c r="I343" s="170">
        <f t="shared" si="41"/>
        <v>1557.9</v>
      </c>
      <c r="J343" s="168">
        <v>1557.9</v>
      </c>
      <c r="K343" s="169">
        <v>71.9</v>
      </c>
      <c r="L343" s="169"/>
      <c r="M343" s="168"/>
      <c r="N343" s="167">
        <f t="shared" si="42"/>
        <v>12276.5</v>
      </c>
      <c r="O343" s="138"/>
    </row>
    <row r="344" spans="1:15" ht="15.75">
      <c r="A344" s="177"/>
      <c r="B344" s="176"/>
      <c r="C344" s="175"/>
      <c r="D344" s="170"/>
      <c r="E344" s="168"/>
      <c r="F344" s="174"/>
      <c r="G344" s="168"/>
      <c r="H344" s="174"/>
      <c r="I344" s="170"/>
      <c r="J344" s="174"/>
      <c r="K344" s="174"/>
      <c r="L344" s="174"/>
      <c r="M344" s="174"/>
      <c r="N344" s="170"/>
      <c r="O344" s="138"/>
    </row>
    <row r="345" spans="1:15" ht="39">
      <c r="A345" s="181"/>
      <c r="B345" s="180"/>
      <c r="C345" s="179" t="s">
        <v>2155</v>
      </c>
      <c r="D345" s="178">
        <f>SUM(D347:D357)</f>
        <v>150547.2</v>
      </c>
      <c r="E345" s="178">
        <f>SUM(E347:E357)</f>
        <v>150547.2</v>
      </c>
      <c r="F345" s="178">
        <f>SUM(F347:F357)</f>
        <v>142686.6</v>
      </c>
      <c r="G345" s="178">
        <f>SUM(G347:G357)</f>
        <v>7860.600000000001</v>
      </c>
      <c r="H345" s="178"/>
      <c r="I345" s="178">
        <f>SUM(I347:I357)</f>
        <v>28896.100000000002</v>
      </c>
      <c r="J345" s="178">
        <f>SUM(J347:J357)</f>
        <v>28896.100000000002</v>
      </c>
      <c r="K345" s="178">
        <f>SUM(K347:K357)</f>
        <v>5251.199999999997</v>
      </c>
      <c r="L345" s="178"/>
      <c r="M345" s="178"/>
      <c r="N345" s="178">
        <f>SUM(N347:N357)</f>
        <v>179443.3</v>
      </c>
      <c r="O345" s="138"/>
    </row>
    <row r="346" spans="1:15" ht="15.75">
      <c r="A346" s="177"/>
      <c r="B346" s="176"/>
      <c r="C346" s="175"/>
      <c r="D346" s="170"/>
      <c r="E346" s="168"/>
      <c r="F346" s="174"/>
      <c r="G346" s="168"/>
      <c r="H346" s="174"/>
      <c r="I346" s="170"/>
      <c r="J346" s="174"/>
      <c r="K346" s="174"/>
      <c r="L346" s="174"/>
      <c r="M346" s="174"/>
      <c r="N346" s="170"/>
      <c r="O346" s="138"/>
    </row>
    <row r="347" spans="1:15" ht="31.5">
      <c r="A347" s="177"/>
      <c r="B347" s="184" t="s">
        <v>677</v>
      </c>
      <c r="C347" s="175" t="s">
        <v>2154</v>
      </c>
      <c r="D347" s="167">
        <f aca="true" t="shared" si="43" ref="D347:D357">E347+H347</f>
        <v>327.2</v>
      </c>
      <c r="E347" s="168">
        <v>327.2</v>
      </c>
      <c r="F347" s="168"/>
      <c r="G347" s="168">
        <v>327.2</v>
      </c>
      <c r="H347" s="169"/>
      <c r="I347" s="170">
        <f aca="true" t="shared" si="44" ref="I347:I357">J347+M347</f>
        <v>5461.799999999999</v>
      </c>
      <c r="J347" s="168">
        <v>5461.799999999999</v>
      </c>
      <c r="K347" s="169">
        <v>4476.9</v>
      </c>
      <c r="L347" s="169"/>
      <c r="M347" s="168"/>
      <c r="N347" s="167">
        <f aca="true" t="shared" si="45" ref="N347:N357">D347+I347</f>
        <v>5788.999999999999</v>
      </c>
      <c r="O347" s="138"/>
    </row>
    <row r="348" spans="1:15" ht="15.75">
      <c r="A348" s="173"/>
      <c r="B348" s="172" t="s">
        <v>677</v>
      </c>
      <c r="C348" s="171" t="s">
        <v>2153</v>
      </c>
      <c r="D348" s="167">
        <f t="shared" si="43"/>
        <v>17575.8</v>
      </c>
      <c r="E348" s="168">
        <v>17575.8</v>
      </c>
      <c r="F348" s="168">
        <v>16846.1</v>
      </c>
      <c r="G348" s="168">
        <v>729.7</v>
      </c>
      <c r="H348" s="169"/>
      <c r="I348" s="170">
        <f t="shared" si="44"/>
        <v>2741.9</v>
      </c>
      <c r="J348" s="168">
        <v>2741.9</v>
      </c>
      <c r="K348" s="169">
        <v>89.9</v>
      </c>
      <c r="L348" s="169"/>
      <c r="M348" s="168"/>
      <c r="N348" s="167">
        <f t="shared" si="45"/>
        <v>20317.7</v>
      </c>
      <c r="O348" s="138"/>
    </row>
    <row r="349" spans="1:15" ht="15.75">
      <c r="A349" s="173"/>
      <c r="B349" s="172" t="s">
        <v>677</v>
      </c>
      <c r="C349" s="171" t="s">
        <v>2152</v>
      </c>
      <c r="D349" s="167">
        <f t="shared" si="43"/>
        <v>19075.6</v>
      </c>
      <c r="E349" s="168">
        <v>19075.6</v>
      </c>
      <c r="F349" s="168">
        <v>18289.6</v>
      </c>
      <c r="G349" s="168">
        <v>786</v>
      </c>
      <c r="H349" s="169"/>
      <c r="I349" s="170">
        <f t="shared" si="44"/>
        <v>2855.9</v>
      </c>
      <c r="J349" s="168">
        <v>2855.9</v>
      </c>
      <c r="K349" s="169">
        <v>68.9</v>
      </c>
      <c r="L349" s="169"/>
      <c r="M349" s="168"/>
      <c r="N349" s="167">
        <f t="shared" si="45"/>
        <v>21931.5</v>
      </c>
      <c r="O349" s="138"/>
    </row>
    <row r="350" spans="1:15" ht="15.75">
      <c r="A350" s="182"/>
      <c r="B350" s="184" t="s">
        <v>677</v>
      </c>
      <c r="C350" s="183" t="s">
        <v>2151</v>
      </c>
      <c r="D350" s="167">
        <f t="shared" si="43"/>
        <v>12870.4</v>
      </c>
      <c r="E350" s="168">
        <v>12870.4</v>
      </c>
      <c r="F350" s="168">
        <v>12303</v>
      </c>
      <c r="G350" s="168">
        <v>567.4</v>
      </c>
      <c r="H350" s="169"/>
      <c r="I350" s="170">
        <f t="shared" si="44"/>
        <v>2076.9</v>
      </c>
      <c r="J350" s="168">
        <v>2076.9</v>
      </c>
      <c r="K350" s="169">
        <v>59.9</v>
      </c>
      <c r="L350" s="169"/>
      <c r="M350" s="168"/>
      <c r="N350" s="167">
        <f t="shared" si="45"/>
        <v>14947.3</v>
      </c>
      <c r="O350" s="138"/>
    </row>
    <row r="351" spans="1:15" ht="15.75">
      <c r="A351" s="177"/>
      <c r="B351" s="176" t="s">
        <v>677</v>
      </c>
      <c r="C351" s="175" t="s">
        <v>2150</v>
      </c>
      <c r="D351" s="167">
        <f t="shared" si="43"/>
        <v>6155.9</v>
      </c>
      <c r="E351" s="168">
        <v>6155.9</v>
      </c>
      <c r="F351" s="168">
        <v>5641.599999999999</v>
      </c>
      <c r="G351" s="168">
        <v>514.3</v>
      </c>
      <c r="H351" s="169"/>
      <c r="I351" s="170">
        <f t="shared" si="44"/>
        <v>1085.4</v>
      </c>
      <c r="J351" s="168">
        <v>1085.4</v>
      </c>
      <c r="K351" s="169">
        <v>43.4</v>
      </c>
      <c r="L351" s="169"/>
      <c r="M351" s="168"/>
      <c r="N351" s="167">
        <f t="shared" si="45"/>
        <v>7241.299999999999</v>
      </c>
      <c r="O351" s="138"/>
    </row>
    <row r="352" spans="1:15" ht="15" customHeight="1">
      <c r="A352" s="182"/>
      <c r="B352" s="176" t="s">
        <v>677</v>
      </c>
      <c r="C352" s="175" t="s">
        <v>2149</v>
      </c>
      <c r="D352" s="167">
        <f t="shared" si="43"/>
        <v>12774.9</v>
      </c>
      <c r="E352" s="168">
        <v>12774.9</v>
      </c>
      <c r="F352" s="168">
        <v>11615.400000000001</v>
      </c>
      <c r="G352" s="168">
        <v>1159.5</v>
      </c>
      <c r="H352" s="169"/>
      <c r="I352" s="170">
        <f t="shared" si="44"/>
        <v>2081.3</v>
      </c>
      <c r="J352" s="168">
        <v>2081.3</v>
      </c>
      <c r="K352" s="169">
        <v>115.3</v>
      </c>
      <c r="L352" s="169"/>
      <c r="M352" s="168"/>
      <c r="N352" s="167">
        <f t="shared" si="45"/>
        <v>14856.2</v>
      </c>
      <c r="O352" s="138"/>
    </row>
    <row r="353" spans="1:15" ht="15.75">
      <c r="A353" s="182"/>
      <c r="B353" s="176" t="s">
        <v>677</v>
      </c>
      <c r="C353" s="175" t="s">
        <v>2148</v>
      </c>
      <c r="D353" s="167">
        <f t="shared" si="43"/>
        <v>8499.3</v>
      </c>
      <c r="E353" s="168">
        <v>8499.3</v>
      </c>
      <c r="F353" s="168">
        <v>7977.8</v>
      </c>
      <c r="G353" s="168">
        <v>521.5</v>
      </c>
      <c r="H353" s="169"/>
      <c r="I353" s="170">
        <f t="shared" si="44"/>
        <v>1443.9</v>
      </c>
      <c r="J353" s="168">
        <v>1443.9</v>
      </c>
      <c r="K353" s="169">
        <v>38.9</v>
      </c>
      <c r="L353" s="169"/>
      <c r="M353" s="168"/>
      <c r="N353" s="167">
        <f t="shared" si="45"/>
        <v>9943.199999999999</v>
      </c>
      <c r="O353" s="138"/>
    </row>
    <row r="354" spans="1:15" ht="15.75">
      <c r="A354" s="177"/>
      <c r="B354" s="176" t="s">
        <v>677</v>
      </c>
      <c r="C354" s="175" t="s">
        <v>2147</v>
      </c>
      <c r="D354" s="167">
        <f t="shared" si="43"/>
        <v>12100.8</v>
      </c>
      <c r="E354" s="168">
        <v>12100.8</v>
      </c>
      <c r="F354" s="168">
        <v>11300</v>
      </c>
      <c r="G354" s="168">
        <v>800.8</v>
      </c>
      <c r="H354" s="169"/>
      <c r="I354" s="170">
        <f t="shared" si="44"/>
        <v>1920.9</v>
      </c>
      <c r="J354" s="168">
        <v>1920.9</v>
      </c>
      <c r="K354" s="169">
        <v>68.9</v>
      </c>
      <c r="L354" s="169"/>
      <c r="M354" s="168"/>
      <c r="N354" s="167">
        <f t="shared" si="45"/>
        <v>14021.699999999999</v>
      </c>
      <c r="O354" s="138"/>
    </row>
    <row r="355" spans="1:15" ht="15.75">
      <c r="A355" s="182"/>
      <c r="B355" s="176" t="s">
        <v>677</v>
      </c>
      <c r="C355" s="175" t="s">
        <v>2146</v>
      </c>
      <c r="D355" s="167">
        <f t="shared" si="43"/>
        <v>9675</v>
      </c>
      <c r="E355" s="168">
        <v>9675</v>
      </c>
      <c r="F355" s="168">
        <v>8818.699999999999</v>
      </c>
      <c r="G355" s="168">
        <v>856.3</v>
      </c>
      <c r="H355" s="169"/>
      <c r="I355" s="170">
        <f t="shared" si="44"/>
        <v>1494.9</v>
      </c>
      <c r="J355" s="168">
        <v>1494.9</v>
      </c>
      <c r="K355" s="169">
        <v>53.9</v>
      </c>
      <c r="L355" s="169"/>
      <c r="M355" s="168"/>
      <c r="N355" s="167">
        <f t="shared" si="45"/>
        <v>11169.9</v>
      </c>
      <c r="O355" s="138"/>
    </row>
    <row r="356" spans="1:15" ht="15.75">
      <c r="A356" s="182"/>
      <c r="B356" s="176" t="s">
        <v>677</v>
      </c>
      <c r="C356" s="175" t="s">
        <v>2145</v>
      </c>
      <c r="D356" s="167">
        <f t="shared" si="43"/>
        <v>42145.6</v>
      </c>
      <c r="E356" s="168">
        <v>42145.6</v>
      </c>
      <c r="F356" s="168">
        <v>41059.8</v>
      </c>
      <c r="G356" s="168">
        <v>1085.8</v>
      </c>
      <c r="H356" s="169"/>
      <c r="I356" s="170">
        <f t="shared" si="44"/>
        <v>6196.3</v>
      </c>
      <c r="J356" s="168">
        <v>6196.3</v>
      </c>
      <c r="K356" s="169">
        <v>169.3</v>
      </c>
      <c r="L356" s="169"/>
      <c r="M356" s="168"/>
      <c r="N356" s="167">
        <f t="shared" si="45"/>
        <v>48341.9</v>
      </c>
      <c r="O356" s="138"/>
    </row>
    <row r="357" spans="1:15" ht="15.75">
      <c r="A357" s="177"/>
      <c r="B357" s="176" t="s">
        <v>677</v>
      </c>
      <c r="C357" s="175" t="s">
        <v>2144</v>
      </c>
      <c r="D357" s="167">
        <f t="shared" si="43"/>
        <v>9346.7</v>
      </c>
      <c r="E357" s="168">
        <v>9346.7</v>
      </c>
      <c r="F357" s="168">
        <v>8834.6</v>
      </c>
      <c r="G357" s="168">
        <v>512.1</v>
      </c>
      <c r="H357" s="169"/>
      <c r="I357" s="170">
        <f t="shared" si="44"/>
        <v>1536.9</v>
      </c>
      <c r="J357" s="168">
        <v>1536.9</v>
      </c>
      <c r="K357" s="169">
        <v>65.9</v>
      </c>
      <c r="L357" s="169"/>
      <c r="M357" s="168"/>
      <c r="N357" s="167">
        <f t="shared" si="45"/>
        <v>10883.6</v>
      </c>
      <c r="O357" s="138"/>
    </row>
    <row r="358" spans="1:15" ht="15.75">
      <c r="A358" s="177"/>
      <c r="B358" s="176"/>
      <c r="C358" s="175"/>
      <c r="D358" s="170"/>
      <c r="E358" s="168"/>
      <c r="F358" s="174"/>
      <c r="G358" s="168"/>
      <c r="H358" s="174"/>
      <c r="I358" s="170"/>
      <c r="J358" s="174"/>
      <c r="K358" s="174"/>
      <c r="L358" s="174"/>
      <c r="M358" s="174"/>
      <c r="N358" s="170"/>
      <c r="O358" s="138"/>
    </row>
    <row r="359" spans="1:15" ht="39">
      <c r="A359" s="181"/>
      <c r="B359" s="180"/>
      <c r="C359" s="179" t="s">
        <v>2143</v>
      </c>
      <c r="D359" s="178">
        <f>SUM(D361:D370)</f>
        <v>146268.1</v>
      </c>
      <c r="E359" s="178">
        <f>SUM(E361:E370)</f>
        <v>146268.1</v>
      </c>
      <c r="F359" s="178">
        <f>SUM(F361:F370)</f>
        <v>136888.30000000002</v>
      </c>
      <c r="G359" s="178">
        <f>SUM(G361:G370)</f>
        <v>9379.800000000001</v>
      </c>
      <c r="H359" s="178"/>
      <c r="I359" s="178">
        <f>SUM(I361:I370)</f>
        <v>28449.3</v>
      </c>
      <c r="J359" s="178">
        <f>SUM(J361:J370)</f>
        <v>28449.3</v>
      </c>
      <c r="K359" s="178">
        <f>SUM(K361:K370)</f>
        <v>5747.699999999998</v>
      </c>
      <c r="L359" s="178"/>
      <c r="M359" s="178"/>
      <c r="N359" s="178">
        <f>SUM(N361:N370)</f>
        <v>174717.4</v>
      </c>
      <c r="O359" s="138"/>
    </row>
    <row r="360" spans="1:15" ht="15.75">
      <c r="A360" s="177"/>
      <c r="B360" s="176"/>
      <c r="C360" s="175"/>
      <c r="D360" s="170"/>
      <c r="E360" s="168"/>
      <c r="F360" s="174"/>
      <c r="G360" s="168"/>
      <c r="H360" s="174"/>
      <c r="I360" s="170"/>
      <c r="J360" s="174"/>
      <c r="K360" s="174"/>
      <c r="L360" s="174"/>
      <c r="M360" s="174"/>
      <c r="N360" s="170"/>
      <c r="O360" s="138"/>
    </row>
    <row r="361" spans="1:15" ht="31.5">
      <c r="A361" s="177"/>
      <c r="B361" s="184" t="s">
        <v>677</v>
      </c>
      <c r="C361" s="175" t="s">
        <v>2142</v>
      </c>
      <c r="D361" s="167">
        <f aca="true" t="shared" si="46" ref="D361:D370">E361+H361</f>
        <v>181.1</v>
      </c>
      <c r="E361" s="168">
        <v>181.1</v>
      </c>
      <c r="F361" s="168"/>
      <c r="G361" s="168">
        <v>181.1</v>
      </c>
      <c r="H361" s="169"/>
      <c r="I361" s="170">
        <f aca="true" t="shared" si="47" ref="I361:I370">J361+M361</f>
        <v>5826</v>
      </c>
      <c r="J361" s="168">
        <v>5826</v>
      </c>
      <c r="K361" s="169">
        <v>4775.4</v>
      </c>
      <c r="L361" s="169"/>
      <c r="M361" s="168"/>
      <c r="N361" s="167">
        <f aca="true" t="shared" si="48" ref="N361:N370">D361+I361</f>
        <v>6007.1</v>
      </c>
      <c r="O361" s="138"/>
    </row>
    <row r="362" spans="1:15" ht="15.75">
      <c r="A362" s="173"/>
      <c r="B362" s="172" t="s">
        <v>677</v>
      </c>
      <c r="C362" s="171" t="s">
        <v>2141</v>
      </c>
      <c r="D362" s="167">
        <f t="shared" si="46"/>
        <v>12838.7</v>
      </c>
      <c r="E362" s="168">
        <v>12838.7</v>
      </c>
      <c r="F362" s="168">
        <v>12050.9</v>
      </c>
      <c r="G362" s="168">
        <v>787.8</v>
      </c>
      <c r="H362" s="169"/>
      <c r="I362" s="170">
        <f t="shared" si="47"/>
        <v>2040.4</v>
      </c>
      <c r="J362" s="168">
        <v>2040.4</v>
      </c>
      <c r="K362" s="169">
        <v>103.4</v>
      </c>
      <c r="L362" s="169"/>
      <c r="M362" s="168"/>
      <c r="N362" s="167">
        <f t="shared" si="48"/>
        <v>14879.1</v>
      </c>
      <c r="O362" s="138"/>
    </row>
    <row r="363" spans="1:15" ht="15.75">
      <c r="A363" s="173"/>
      <c r="B363" s="172" t="s">
        <v>677</v>
      </c>
      <c r="C363" s="171" t="s">
        <v>2140</v>
      </c>
      <c r="D363" s="167">
        <f t="shared" si="46"/>
        <v>21565.1</v>
      </c>
      <c r="E363" s="168">
        <v>21565.1</v>
      </c>
      <c r="F363" s="168">
        <v>20457.1</v>
      </c>
      <c r="G363" s="168">
        <v>1108</v>
      </c>
      <c r="H363" s="169"/>
      <c r="I363" s="170">
        <f t="shared" si="47"/>
        <v>3089.4</v>
      </c>
      <c r="J363" s="168">
        <v>3089.4</v>
      </c>
      <c r="K363" s="169">
        <v>82.4</v>
      </c>
      <c r="L363" s="169"/>
      <c r="M363" s="168"/>
      <c r="N363" s="167">
        <f t="shared" si="48"/>
        <v>24654.5</v>
      </c>
      <c r="O363" s="138"/>
    </row>
    <row r="364" spans="1:15" ht="15.75">
      <c r="A364" s="177"/>
      <c r="B364" s="176" t="s">
        <v>677</v>
      </c>
      <c r="C364" s="175" t="s">
        <v>2139</v>
      </c>
      <c r="D364" s="167">
        <f t="shared" si="46"/>
        <v>10184.8</v>
      </c>
      <c r="E364" s="168">
        <v>10184.8</v>
      </c>
      <c r="F364" s="168">
        <v>9203.4</v>
      </c>
      <c r="G364" s="168">
        <v>981.4</v>
      </c>
      <c r="H364" s="169"/>
      <c r="I364" s="170">
        <f t="shared" si="47"/>
        <v>1806.9</v>
      </c>
      <c r="J364" s="168">
        <v>1806.9</v>
      </c>
      <c r="K364" s="169">
        <v>89.9</v>
      </c>
      <c r="L364" s="169"/>
      <c r="M364" s="168"/>
      <c r="N364" s="167">
        <f t="shared" si="48"/>
        <v>11991.699999999999</v>
      </c>
      <c r="O364" s="138"/>
    </row>
    <row r="365" spans="1:15" ht="15.75">
      <c r="A365" s="182"/>
      <c r="B365" s="176" t="s">
        <v>677</v>
      </c>
      <c r="C365" s="175" t="s">
        <v>2138</v>
      </c>
      <c r="D365" s="167">
        <f t="shared" si="46"/>
        <v>10221.6</v>
      </c>
      <c r="E365" s="168">
        <v>10221.6</v>
      </c>
      <c r="F365" s="168">
        <v>9633.1</v>
      </c>
      <c r="G365" s="168">
        <v>588.5</v>
      </c>
      <c r="H365" s="169"/>
      <c r="I365" s="170">
        <f t="shared" si="47"/>
        <v>1629.9</v>
      </c>
      <c r="J365" s="168">
        <v>1629.9</v>
      </c>
      <c r="K365" s="169">
        <v>92.9</v>
      </c>
      <c r="L365" s="169"/>
      <c r="M365" s="168"/>
      <c r="N365" s="167">
        <f t="shared" si="48"/>
        <v>11851.5</v>
      </c>
      <c r="O365" s="138"/>
    </row>
    <row r="366" spans="1:15" ht="15.75">
      <c r="A366" s="182"/>
      <c r="B366" s="184" t="s">
        <v>677</v>
      </c>
      <c r="C366" s="183" t="s">
        <v>2137</v>
      </c>
      <c r="D366" s="167">
        <f t="shared" si="46"/>
        <v>33863.2</v>
      </c>
      <c r="E366" s="168">
        <v>33863.2</v>
      </c>
      <c r="F366" s="168">
        <v>32547.3</v>
      </c>
      <c r="G366" s="168">
        <v>1315.9</v>
      </c>
      <c r="H366" s="169"/>
      <c r="I366" s="170">
        <f t="shared" si="47"/>
        <v>4700.3</v>
      </c>
      <c r="J366" s="168">
        <v>4700.3</v>
      </c>
      <c r="K366" s="169">
        <v>169.3</v>
      </c>
      <c r="L366" s="169"/>
      <c r="M366" s="168"/>
      <c r="N366" s="167">
        <f t="shared" si="48"/>
        <v>38563.5</v>
      </c>
      <c r="O366" s="138"/>
    </row>
    <row r="367" spans="1:15" ht="15.75">
      <c r="A367" s="182"/>
      <c r="B367" s="176" t="s">
        <v>677</v>
      </c>
      <c r="C367" s="175" t="s">
        <v>2136</v>
      </c>
      <c r="D367" s="167">
        <f t="shared" si="46"/>
        <v>14679.1</v>
      </c>
      <c r="E367" s="168">
        <v>14679.1</v>
      </c>
      <c r="F367" s="168">
        <v>13667</v>
      </c>
      <c r="G367" s="168">
        <v>1012.1</v>
      </c>
      <c r="H367" s="169"/>
      <c r="I367" s="170">
        <f t="shared" si="47"/>
        <v>2435.3</v>
      </c>
      <c r="J367" s="168">
        <v>2435.3</v>
      </c>
      <c r="K367" s="169">
        <v>109.3</v>
      </c>
      <c r="L367" s="169"/>
      <c r="M367" s="168"/>
      <c r="N367" s="167">
        <f t="shared" si="48"/>
        <v>17114.4</v>
      </c>
      <c r="O367" s="138"/>
    </row>
    <row r="368" spans="1:15" ht="15.75">
      <c r="A368" s="177"/>
      <c r="B368" s="176" t="s">
        <v>677</v>
      </c>
      <c r="C368" s="175" t="s">
        <v>2135</v>
      </c>
      <c r="D368" s="167">
        <f t="shared" si="46"/>
        <v>12855.8</v>
      </c>
      <c r="E368" s="168">
        <v>12855.8</v>
      </c>
      <c r="F368" s="168">
        <v>11889.5</v>
      </c>
      <c r="G368" s="168">
        <v>966.3</v>
      </c>
      <c r="H368" s="169"/>
      <c r="I368" s="170">
        <f t="shared" si="47"/>
        <v>2221.9</v>
      </c>
      <c r="J368" s="168">
        <v>2221.9</v>
      </c>
      <c r="K368" s="169">
        <v>101.9</v>
      </c>
      <c r="L368" s="169"/>
      <c r="M368" s="168"/>
      <c r="N368" s="167">
        <f t="shared" si="48"/>
        <v>15077.699999999999</v>
      </c>
      <c r="O368" s="138"/>
    </row>
    <row r="369" spans="1:15" ht="15.75">
      <c r="A369" s="182"/>
      <c r="B369" s="176" t="s">
        <v>677</v>
      </c>
      <c r="C369" s="175" t="s">
        <v>2134</v>
      </c>
      <c r="D369" s="167">
        <f t="shared" si="46"/>
        <v>18456.1</v>
      </c>
      <c r="E369" s="168">
        <v>18456.1</v>
      </c>
      <c r="F369" s="168">
        <v>17159.9</v>
      </c>
      <c r="G369" s="168">
        <v>1296.2</v>
      </c>
      <c r="H369" s="169"/>
      <c r="I369" s="170">
        <f t="shared" si="47"/>
        <v>2684.3</v>
      </c>
      <c r="J369" s="168">
        <v>2684.3</v>
      </c>
      <c r="K369" s="169">
        <v>127.3</v>
      </c>
      <c r="L369" s="169"/>
      <c r="M369" s="168"/>
      <c r="N369" s="167">
        <f t="shared" si="48"/>
        <v>21140.399999999998</v>
      </c>
      <c r="O369" s="138"/>
    </row>
    <row r="370" spans="1:15" ht="15.75">
      <c r="A370" s="182"/>
      <c r="B370" s="176" t="s">
        <v>677</v>
      </c>
      <c r="C370" s="175" t="s">
        <v>2133</v>
      </c>
      <c r="D370" s="167">
        <f t="shared" si="46"/>
        <v>11422.6</v>
      </c>
      <c r="E370" s="168">
        <v>11422.6</v>
      </c>
      <c r="F370" s="168">
        <v>10280.1</v>
      </c>
      <c r="G370" s="168">
        <v>1142.5</v>
      </c>
      <c r="H370" s="169"/>
      <c r="I370" s="170">
        <f t="shared" si="47"/>
        <v>2014.9</v>
      </c>
      <c r="J370" s="168">
        <v>2014.9</v>
      </c>
      <c r="K370" s="169">
        <v>95.9</v>
      </c>
      <c r="L370" s="169"/>
      <c r="M370" s="168"/>
      <c r="N370" s="167">
        <f t="shared" si="48"/>
        <v>13437.5</v>
      </c>
      <c r="O370" s="138"/>
    </row>
    <row r="371" spans="1:15" ht="15.75">
      <c r="A371" s="177"/>
      <c r="B371" s="176"/>
      <c r="C371" s="175"/>
      <c r="D371" s="170"/>
      <c r="E371" s="168"/>
      <c r="F371" s="174"/>
      <c r="G371" s="168"/>
      <c r="H371" s="174"/>
      <c r="I371" s="170"/>
      <c r="J371" s="174"/>
      <c r="K371" s="174"/>
      <c r="L371" s="174"/>
      <c r="M371" s="174"/>
      <c r="N371" s="170"/>
      <c r="O371" s="138"/>
    </row>
    <row r="372" spans="1:15" ht="39">
      <c r="A372" s="181"/>
      <c r="B372" s="180"/>
      <c r="C372" s="179" t="s">
        <v>2132</v>
      </c>
      <c r="D372" s="178">
        <f>SUM(D374:D383)</f>
        <v>122739.6</v>
      </c>
      <c r="E372" s="178">
        <f>SUM(E374:E383)</f>
        <v>122739.6</v>
      </c>
      <c r="F372" s="178">
        <f>SUM(F374:F383)</f>
        <v>118844.2</v>
      </c>
      <c r="G372" s="178">
        <f>SUM(G374:G383)</f>
        <v>3895.3999999999996</v>
      </c>
      <c r="H372" s="178"/>
      <c r="I372" s="178">
        <f>SUM(I374:I383)</f>
        <v>24693.8</v>
      </c>
      <c r="J372" s="178">
        <f>SUM(J374:J383)</f>
        <v>24693.8</v>
      </c>
      <c r="K372" s="178">
        <f>SUM(K374:K383)</f>
        <v>4924.499999999997</v>
      </c>
      <c r="L372" s="178"/>
      <c r="M372" s="178"/>
      <c r="N372" s="178">
        <f>SUM(N374:N383)</f>
        <v>147433.4</v>
      </c>
      <c r="O372" s="138"/>
    </row>
    <row r="373" spans="1:15" ht="15.75">
      <c r="A373" s="177"/>
      <c r="B373" s="176"/>
      <c r="C373" s="175"/>
      <c r="D373" s="170"/>
      <c r="E373" s="168"/>
      <c r="F373" s="174"/>
      <c r="G373" s="168"/>
      <c r="H373" s="174"/>
      <c r="I373" s="170"/>
      <c r="J373" s="174"/>
      <c r="K373" s="174"/>
      <c r="L373" s="174"/>
      <c r="M373" s="174"/>
      <c r="N373" s="170"/>
      <c r="O373" s="138"/>
    </row>
    <row r="374" spans="1:15" ht="31.5">
      <c r="A374" s="177"/>
      <c r="B374" s="184" t="s">
        <v>677</v>
      </c>
      <c r="C374" s="175" t="s">
        <v>2131</v>
      </c>
      <c r="D374" s="167">
        <f aca="true" t="shared" si="49" ref="D374:D383">E374+H374</f>
        <v>72.8</v>
      </c>
      <c r="E374" s="168">
        <v>72.8</v>
      </c>
      <c r="F374" s="168"/>
      <c r="G374" s="168">
        <v>72.8</v>
      </c>
      <c r="H374" s="169"/>
      <c r="I374" s="170">
        <f aca="true" t="shared" si="50" ref="I374:I383">J374+M374</f>
        <v>5097.8</v>
      </c>
      <c r="J374" s="168">
        <v>5097.8</v>
      </c>
      <c r="K374" s="169">
        <v>4178.5</v>
      </c>
      <c r="L374" s="169"/>
      <c r="M374" s="168"/>
      <c r="N374" s="167">
        <f aca="true" t="shared" si="51" ref="N374:N383">D374+I374</f>
        <v>5170.6</v>
      </c>
      <c r="O374" s="138"/>
    </row>
    <row r="375" spans="1:15" ht="15.75">
      <c r="A375" s="173"/>
      <c r="B375" s="172" t="s">
        <v>677</v>
      </c>
      <c r="C375" s="171" t="s">
        <v>2130</v>
      </c>
      <c r="D375" s="167">
        <f t="shared" si="49"/>
        <v>18551.1</v>
      </c>
      <c r="E375" s="168">
        <v>18551.1</v>
      </c>
      <c r="F375" s="168">
        <v>18373.8</v>
      </c>
      <c r="G375" s="168">
        <v>177.3</v>
      </c>
      <c r="H375" s="169"/>
      <c r="I375" s="170">
        <f t="shared" si="50"/>
        <v>2730.9</v>
      </c>
      <c r="J375" s="168">
        <v>2730.9</v>
      </c>
      <c r="K375" s="169">
        <v>86.9</v>
      </c>
      <c r="L375" s="169"/>
      <c r="M375" s="168"/>
      <c r="N375" s="167">
        <f t="shared" si="51"/>
        <v>21282</v>
      </c>
      <c r="O375" s="138"/>
    </row>
    <row r="376" spans="1:15" ht="15.75">
      <c r="A376" s="173"/>
      <c r="B376" s="172" t="s">
        <v>677</v>
      </c>
      <c r="C376" s="171" t="s">
        <v>2129</v>
      </c>
      <c r="D376" s="167">
        <f t="shared" si="49"/>
        <v>14593.1</v>
      </c>
      <c r="E376" s="168">
        <v>14593.1</v>
      </c>
      <c r="F376" s="168">
        <v>14254.599999999999</v>
      </c>
      <c r="G376" s="168">
        <v>338.5</v>
      </c>
      <c r="H376" s="169"/>
      <c r="I376" s="170">
        <f t="shared" si="50"/>
        <v>2356.9</v>
      </c>
      <c r="J376" s="168">
        <v>2356.9</v>
      </c>
      <c r="K376" s="169">
        <v>86.9</v>
      </c>
      <c r="L376" s="169"/>
      <c r="M376" s="168"/>
      <c r="N376" s="167">
        <f t="shared" si="51"/>
        <v>16950</v>
      </c>
      <c r="O376" s="138"/>
    </row>
    <row r="377" spans="1:15" ht="15.75">
      <c r="A377" s="182"/>
      <c r="B377" s="184" t="s">
        <v>677</v>
      </c>
      <c r="C377" s="183" t="s">
        <v>2128</v>
      </c>
      <c r="D377" s="167">
        <f t="shared" si="49"/>
        <v>13513.1</v>
      </c>
      <c r="E377" s="168">
        <v>13513.1</v>
      </c>
      <c r="F377" s="168">
        <v>12797.5</v>
      </c>
      <c r="G377" s="168">
        <v>715.6</v>
      </c>
      <c r="H377" s="169"/>
      <c r="I377" s="170">
        <f t="shared" si="50"/>
        <v>2217.4</v>
      </c>
      <c r="J377" s="168">
        <v>2217.4</v>
      </c>
      <c r="K377" s="169">
        <v>100.4</v>
      </c>
      <c r="L377" s="169"/>
      <c r="M377" s="168"/>
      <c r="N377" s="167">
        <f t="shared" si="51"/>
        <v>15730.5</v>
      </c>
      <c r="O377" s="138"/>
    </row>
    <row r="378" spans="1:15" ht="15.75">
      <c r="A378" s="177"/>
      <c r="B378" s="176" t="s">
        <v>677</v>
      </c>
      <c r="C378" s="175" t="s">
        <v>2127</v>
      </c>
      <c r="D378" s="167">
        <f t="shared" si="49"/>
        <v>6163.4</v>
      </c>
      <c r="E378" s="168">
        <v>6163.4</v>
      </c>
      <c r="F378" s="168">
        <v>5940.799999999999</v>
      </c>
      <c r="G378" s="168">
        <v>222.6</v>
      </c>
      <c r="H378" s="169"/>
      <c r="I378" s="170">
        <f t="shared" si="50"/>
        <v>1100.9</v>
      </c>
      <c r="J378" s="168">
        <v>1100.9</v>
      </c>
      <c r="K378" s="169">
        <v>47.9</v>
      </c>
      <c r="L378" s="169"/>
      <c r="M378" s="168"/>
      <c r="N378" s="167">
        <f t="shared" si="51"/>
        <v>7264.299999999999</v>
      </c>
      <c r="O378" s="138"/>
    </row>
    <row r="379" spans="1:15" ht="15.75">
      <c r="A379" s="182"/>
      <c r="B379" s="176" t="s">
        <v>677</v>
      </c>
      <c r="C379" s="175" t="s">
        <v>2126</v>
      </c>
      <c r="D379" s="167">
        <f t="shared" si="49"/>
        <v>10391.6</v>
      </c>
      <c r="E379" s="168">
        <v>10391.6</v>
      </c>
      <c r="F379" s="168">
        <v>9835.400000000001</v>
      </c>
      <c r="G379" s="168">
        <v>556.2</v>
      </c>
      <c r="H379" s="169"/>
      <c r="I379" s="170">
        <f t="shared" si="50"/>
        <v>1770.4</v>
      </c>
      <c r="J379" s="168">
        <v>1770.4</v>
      </c>
      <c r="K379" s="169">
        <v>79.4</v>
      </c>
      <c r="L379" s="169"/>
      <c r="M379" s="168"/>
      <c r="N379" s="167">
        <f t="shared" si="51"/>
        <v>12162</v>
      </c>
      <c r="O379" s="138"/>
    </row>
    <row r="380" spans="1:15" ht="15.75">
      <c r="A380" s="182"/>
      <c r="B380" s="176" t="s">
        <v>677</v>
      </c>
      <c r="C380" s="175" t="s">
        <v>2125</v>
      </c>
      <c r="D380" s="167">
        <f t="shared" si="49"/>
        <v>5884</v>
      </c>
      <c r="E380" s="168">
        <v>5884</v>
      </c>
      <c r="F380" s="168">
        <v>5598.3</v>
      </c>
      <c r="G380" s="168">
        <v>285.7</v>
      </c>
      <c r="H380" s="169"/>
      <c r="I380" s="170">
        <f t="shared" si="50"/>
        <v>944.9</v>
      </c>
      <c r="J380" s="168">
        <v>944.9</v>
      </c>
      <c r="K380" s="169">
        <v>56.9</v>
      </c>
      <c r="L380" s="169"/>
      <c r="M380" s="168"/>
      <c r="N380" s="167">
        <f t="shared" si="51"/>
        <v>6828.9</v>
      </c>
      <c r="O380" s="138"/>
    </row>
    <row r="381" spans="1:15" ht="15.75">
      <c r="A381" s="177"/>
      <c r="B381" s="176" t="s">
        <v>677</v>
      </c>
      <c r="C381" s="175" t="s">
        <v>2124</v>
      </c>
      <c r="D381" s="167">
        <f t="shared" si="49"/>
        <v>7771.7</v>
      </c>
      <c r="E381" s="168">
        <v>7771.7</v>
      </c>
      <c r="F381" s="168">
        <v>7472.7</v>
      </c>
      <c r="G381" s="168">
        <v>299</v>
      </c>
      <c r="H381" s="169"/>
      <c r="I381" s="170">
        <f t="shared" si="50"/>
        <v>1334.4</v>
      </c>
      <c r="J381" s="168">
        <v>1334.4</v>
      </c>
      <c r="K381" s="169">
        <v>61.4</v>
      </c>
      <c r="L381" s="169"/>
      <c r="M381" s="168"/>
      <c r="N381" s="167">
        <f t="shared" si="51"/>
        <v>9106.1</v>
      </c>
      <c r="O381" s="138"/>
    </row>
    <row r="382" spans="1:15" ht="15.75">
      <c r="A382" s="182"/>
      <c r="B382" s="176" t="s">
        <v>677</v>
      </c>
      <c r="C382" s="175" t="s">
        <v>2123</v>
      </c>
      <c r="D382" s="167">
        <f t="shared" si="49"/>
        <v>30335.9</v>
      </c>
      <c r="E382" s="168">
        <v>30335.9</v>
      </c>
      <c r="F382" s="168">
        <v>29496.8</v>
      </c>
      <c r="G382" s="168">
        <v>839.1</v>
      </c>
      <c r="H382" s="169"/>
      <c r="I382" s="170">
        <f t="shared" si="50"/>
        <v>4798.8</v>
      </c>
      <c r="J382" s="168">
        <v>4798.8</v>
      </c>
      <c r="K382" s="169">
        <v>143.8</v>
      </c>
      <c r="L382" s="169"/>
      <c r="M382" s="168"/>
      <c r="N382" s="167">
        <f t="shared" si="51"/>
        <v>35134.700000000004</v>
      </c>
      <c r="O382" s="138"/>
    </row>
    <row r="383" spans="1:15" ht="15.75">
      <c r="A383" s="182"/>
      <c r="B383" s="176" t="s">
        <v>677</v>
      </c>
      <c r="C383" s="175" t="s">
        <v>2122</v>
      </c>
      <c r="D383" s="167">
        <f t="shared" si="49"/>
        <v>15462.9</v>
      </c>
      <c r="E383" s="168">
        <v>15462.9</v>
      </c>
      <c r="F383" s="168">
        <v>15074.300000000001</v>
      </c>
      <c r="G383" s="168">
        <v>388.6</v>
      </c>
      <c r="H383" s="169"/>
      <c r="I383" s="170">
        <f t="shared" si="50"/>
        <v>2341.4</v>
      </c>
      <c r="J383" s="168">
        <v>2341.4</v>
      </c>
      <c r="K383" s="169">
        <v>82.4</v>
      </c>
      <c r="L383" s="169"/>
      <c r="M383" s="168"/>
      <c r="N383" s="167">
        <f t="shared" si="51"/>
        <v>17804.3</v>
      </c>
      <c r="O383" s="138"/>
    </row>
    <row r="384" spans="1:15" ht="15.75">
      <c r="A384" s="177"/>
      <c r="B384" s="176"/>
      <c r="C384" s="175"/>
      <c r="D384" s="170"/>
      <c r="E384" s="168"/>
      <c r="F384" s="174"/>
      <c r="G384" s="168"/>
      <c r="H384" s="174"/>
      <c r="I384" s="170"/>
      <c r="J384" s="174"/>
      <c r="K384" s="174"/>
      <c r="L384" s="174"/>
      <c r="M384" s="174"/>
      <c r="N384" s="170"/>
      <c r="O384" s="138"/>
    </row>
    <row r="385" spans="1:15" ht="39">
      <c r="A385" s="181"/>
      <c r="B385" s="180"/>
      <c r="C385" s="179" t="s">
        <v>2121</v>
      </c>
      <c r="D385" s="178">
        <f>SUM(D387:D406)</f>
        <v>442780.3</v>
      </c>
      <c r="E385" s="178">
        <f>SUM(E387:E406)</f>
        <v>442780.3</v>
      </c>
      <c r="F385" s="178">
        <f>SUM(F387:F406)</f>
        <v>424092.3</v>
      </c>
      <c r="G385" s="178">
        <f>SUM(G387:G406)</f>
        <v>18688</v>
      </c>
      <c r="H385" s="178"/>
      <c r="I385" s="178">
        <f>SUM(I387:I406)</f>
        <v>72288.10000000002</v>
      </c>
      <c r="J385" s="178">
        <f>SUM(J387:J406)</f>
        <v>72288.10000000002</v>
      </c>
      <c r="K385" s="178">
        <f>SUM(K387:K406)</f>
        <v>10822.899999999994</v>
      </c>
      <c r="L385" s="178"/>
      <c r="M385" s="178"/>
      <c r="N385" s="178">
        <f>SUM(N387:N406)</f>
        <v>515068.4</v>
      </c>
      <c r="O385" s="138"/>
    </row>
    <row r="386" spans="1:15" ht="15.75">
      <c r="A386" s="177"/>
      <c r="B386" s="176"/>
      <c r="C386" s="175"/>
      <c r="D386" s="170"/>
      <c r="E386" s="168"/>
      <c r="F386" s="174"/>
      <c r="G386" s="168"/>
      <c r="H386" s="174"/>
      <c r="I386" s="170"/>
      <c r="J386" s="174"/>
      <c r="K386" s="174"/>
      <c r="L386" s="174"/>
      <c r="M386" s="174"/>
      <c r="N386" s="170"/>
      <c r="O386" s="138"/>
    </row>
    <row r="387" spans="1:15" ht="31.5">
      <c r="A387" s="177"/>
      <c r="B387" s="184" t="s">
        <v>677</v>
      </c>
      <c r="C387" s="175" t="s">
        <v>2120</v>
      </c>
      <c r="D387" s="167">
        <f aca="true" t="shared" si="52" ref="D387:D406">E387+H387</f>
        <v>311.6</v>
      </c>
      <c r="E387" s="168">
        <v>311.6</v>
      </c>
      <c r="F387" s="168"/>
      <c r="G387" s="168">
        <v>311.6</v>
      </c>
      <c r="H387" s="169"/>
      <c r="I387" s="170">
        <f aca="true" t="shared" si="53" ref="I387:I406">J387+M387</f>
        <v>10559.6</v>
      </c>
      <c r="J387" s="168">
        <v>10559.6</v>
      </c>
      <c r="K387" s="169">
        <v>8655.4</v>
      </c>
      <c r="L387" s="169"/>
      <c r="M387" s="168"/>
      <c r="N387" s="167">
        <f aca="true" t="shared" si="54" ref="N387:N406">D387+I387</f>
        <v>10871.2</v>
      </c>
      <c r="O387" s="138"/>
    </row>
    <row r="388" spans="1:15" ht="15.75">
      <c r="A388" s="173"/>
      <c r="B388" s="172" t="s">
        <v>677</v>
      </c>
      <c r="C388" s="171" t="s">
        <v>2119</v>
      </c>
      <c r="D388" s="167">
        <f t="shared" si="52"/>
        <v>60611.6</v>
      </c>
      <c r="E388" s="168">
        <v>60611.6</v>
      </c>
      <c r="F388" s="168">
        <v>60611.6</v>
      </c>
      <c r="G388" s="168">
        <v>0</v>
      </c>
      <c r="H388" s="169"/>
      <c r="I388" s="170">
        <f t="shared" si="53"/>
        <v>8350.6</v>
      </c>
      <c r="J388" s="168">
        <v>8350.6</v>
      </c>
      <c r="K388" s="169">
        <v>251.6</v>
      </c>
      <c r="L388" s="169"/>
      <c r="M388" s="168"/>
      <c r="N388" s="167">
        <f t="shared" si="54"/>
        <v>68962.2</v>
      </c>
      <c r="O388" s="138"/>
    </row>
    <row r="389" spans="1:15" ht="15.75">
      <c r="A389" s="173"/>
      <c r="B389" s="172" t="s">
        <v>677</v>
      </c>
      <c r="C389" s="171" t="s">
        <v>2118</v>
      </c>
      <c r="D389" s="167">
        <f t="shared" si="52"/>
        <v>51260</v>
      </c>
      <c r="E389" s="168">
        <v>51260</v>
      </c>
      <c r="F389" s="168">
        <v>49263.7</v>
      </c>
      <c r="G389" s="168">
        <v>1996.3</v>
      </c>
      <c r="H389" s="169"/>
      <c r="I389" s="170">
        <f t="shared" si="53"/>
        <v>6860.2</v>
      </c>
      <c r="J389" s="168">
        <v>6860.2</v>
      </c>
      <c r="K389" s="169">
        <v>199.2</v>
      </c>
      <c r="L389" s="169"/>
      <c r="M389" s="168"/>
      <c r="N389" s="167">
        <f t="shared" si="54"/>
        <v>58120.2</v>
      </c>
      <c r="O389" s="138"/>
    </row>
    <row r="390" spans="1:15" ht="15.75">
      <c r="A390" s="182"/>
      <c r="B390" s="176" t="s">
        <v>677</v>
      </c>
      <c r="C390" s="175" t="s">
        <v>2117</v>
      </c>
      <c r="D390" s="167">
        <f t="shared" si="52"/>
        <v>13606.7</v>
      </c>
      <c r="E390" s="168">
        <v>13606.7</v>
      </c>
      <c r="F390" s="168">
        <v>12509.400000000001</v>
      </c>
      <c r="G390" s="168">
        <v>1097.3</v>
      </c>
      <c r="H390" s="169"/>
      <c r="I390" s="170">
        <f t="shared" si="53"/>
        <v>2190.9</v>
      </c>
      <c r="J390" s="168">
        <v>2190.9</v>
      </c>
      <c r="K390" s="169">
        <v>92.9</v>
      </c>
      <c r="L390" s="169"/>
      <c r="M390" s="168"/>
      <c r="N390" s="167">
        <f t="shared" si="54"/>
        <v>15797.6</v>
      </c>
      <c r="O390" s="138"/>
    </row>
    <row r="391" spans="1:15" ht="15.75">
      <c r="A391" s="182"/>
      <c r="B391" s="176" t="s">
        <v>677</v>
      </c>
      <c r="C391" s="175" t="s">
        <v>2116</v>
      </c>
      <c r="D391" s="167">
        <f t="shared" si="52"/>
        <v>6718.7</v>
      </c>
      <c r="E391" s="168">
        <v>6718.7</v>
      </c>
      <c r="F391" s="168">
        <v>6323</v>
      </c>
      <c r="G391" s="168">
        <v>395.7</v>
      </c>
      <c r="H391" s="169"/>
      <c r="I391" s="170">
        <f t="shared" si="53"/>
        <v>1100.9</v>
      </c>
      <c r="J391" s="168">
        <v>1100.9</v>
      </c>
      <c r="K391" s="169">
        <v>47.9</v>
      </c>
      <c r="L391" s="169"/>
      <c r="M391" s="168"/>
      <c r="N391" s="167">
        <f t="shared" si="54"/>
        <v>7819.6</v>
      </c>
      <c r="O391" s="138"/>
    </row>
    <row r="392" spans="1:15" ht="15.75">
      <c r="A392" s="182"/>
      <c r="B392" s="176" t="s">
        <v>677</v>
      </c>
      <c r="C392" s="175" t="s">
        <v>2115</v>
      </c>
      <c r="D392" s="167">
        <f t="shared" si="52"/>
        <v>11672.2</v>
      </c>
      <c r="E392" s="168">
        <v>11672.2</v>
      </c>
      <c r="F392" s="168">
        <v>10956.2</v>
      </c>
      <c r="G392" s="168">
        <v>716</v>
      </c>
      <c r="H392" s="169"/>
      <c r="I392" s="170">
        <f t="shared" si="53"/>
        <v>1910.9</v>
      </c>
      <c r="J392" s="168">
        <v>1910.9</v>
      </c>
      <c r="K392" s="169">
        <v>65.9</v>
      </c>
      <c r="L392" s="169"/>
      <c r="M392" s="168"/>
      <c r="N392" s="167">
        <f t="shared" si="54"/>
        <v>13583.1</v>
      </c>
      <c r="O392" s="138"/>
    </row>
    <row r="393" spans="1:15" ht="15.75">
      <c r="A393" s="182"/>
      <c r="B393" s="176" t="s">
        <v>677</v>
      </c>
      <c r="C393" s="175" t="s">
        <v>2114</v>
      </c>
      <c r="D393" s="167">
        <f t="shared" si="52"/>
        <v>5108.2</v>
      </c>
      <c r="E393" s="168">
        <v>5108.2</v>
      </c>
      <c r="F393" s="168">
        <v>4384.9</v>
      </c>
      <c r="G393" s="168">
        <v>723.3</v>
      </c>
      <c r="H393" s="169"/>
      <c r="I393" s="170">
        <f t="shared" si="53"/>
        <v>752.4</v>
      </c>
      <c r="J393" s="168">
        <v>752.4</v>
      </c>
      <c r="K393" s="169">
        <v>55.4</v>
      </c>
      <c r="L393" s="169"/>
      <c r="M393" s="168"/>
      <c r="N393" s="167">
        <f t="shared" si="54"/>
        <v>5860.599999999999</v>
      </c>
      <c r="O393" s="138"/>
    </row>
    <row r="394" spans="1:15" ht="15.75">
      <c r="A394" s="182"/>
      <c r="B394" s="176" t="s">
        <v>677</v>
      </c>
      <c r="C394" s="175" t="s">
        <v>2113</v>
      </c>
      <c r="D394" s="167">
        <f t="shared" si="52"/>
        <v>14945.7</v>
      </c>
      <c r="E394" s="168">
        <v>14945.7</v>
      </c>
      <c r="F394" s="168">
        <v>14346</v>
      </c>
      <c r="G394" s="168">
        <v>599.7</v>
      </c>
      <c r="H394" s="169"/>
      <c r="I394" s="170">
        <f t="shared" si="53"/>
        <v>2325.9</v>
      </c>
      <c r="J394" s="168">
        <v>2325.9</v>
      </c>
      <c r="K394" s="169">
        <v>77.9</v>
      </c>
      <c r="L394" s="169"/>
      <c r="M394" s="168"/>
      <c r="N394" s="167">
        <f t="shared" si="54"/>
        <v>17271.600000000002</v>
      </c>
      <c r="O394" s="138"/>
    </row>
    <row r="395" spans="1:15" ht="15.75">
      <c r="A395" s="182"/>
      <c r="B395" s="176" t="s">
        <v>677</v>
      </c>
      <c r="C395" s="175" t="s">
        <v>2112</v>
      </c>
      <c r="D395" s="167">
        <f t="shared" si="52"/>
        <v>11363.3</v>
      </c>
      <c r="E395" s="168">
        <v>11363.3</v>
      </c>
      <c r="F395" s="168">
        <v>10741.7</v>
      </c>
      <c r="G395" s="168">
        <v>621.6</v>
      </c>
      <c r="H395" s="169"/>
      <c r="I395" s="170">
        <f t="shared" si="53"/>
        <v>1837.9</v>
      </c>
      <c r="J395" s="168">
        <v>1837.9</v>
      </c>
      <c r="K395" s="169">
        <v>98.9</v>
      </c>
      <c r="L395" s="169"/>
      <c r="M395" s="168"/>
      <c r="N395" s="167">
        <f t="shared" si="54"/>
        <v>13201.199999999999</v>
      </c>
      <c r="O395" s="138"/>
    </row>
    <row r="396" spans="1:15" ht="15.75">
      <c r="A396" s="182"/>
      <c r="B396" s="176" t="s">
        <v>677</v>
      </c>
      <c r="C396" s="175" t="s">
        <v>2111</v>
      </c>
      <c r="D396" s="167">
        <f t="shared" si="52"/>
        <v>13466.4</v>
      </c>
      <c r="E396" s="168">
        <v>13466.4</v>
      </c>
      <c r="F396" s="168">
        <v>12525.4</v>
      </c>
      <c r="G396" s="168">
        <v>941</v>
      </c>
      <c r="H396" s="169"/>
      <c r="I396" s="170">
        <f t="shared" si="53"/>
        <v>2232.9</v>
      </c>
      <c r="J396" s="168">
        <v>2232.9</v>
      </c>
      <c r="K396" s="169">
        <v>104.9</v>
      </c>
      <c r="L396" s="169"/>
      <c r="M396" s="168"/>
      <c r="N396" s="167">
        <f t="shared" si="54"/>
        <v>15699.3</v>
      </c>
      <c r="O396" s="138"/>
    </row>
    <row r="397" spans="1:15" ht="15.75">
      <c r="A397" s="182"/>
      <c r="B397" s="176" t="s">
        <v>677</v>
      </c>
      <c r="C397" s="175" t="s">
        <v>2110</v>
      </c>
      <c r="D397" s="167">
        <f t="shared" si="52"/>
        <v>22111.8</v>
      </c>
      <c r="E397" s="168">
        <v>22111.8</v>
      </c>
      <c r="F397" s="168">
        <v>21123.600000000002</v>
      </c>
      <c r="G397" s="168">
        <v>988.2</v>
      </c>
      <c r="H397" s="169"/>
      <c r="I397" s="170">
        <f t="shared" si="53"/>
        <v>3380.3</v>
      </c>
      <c r="J397" s="168">
        <v>3380.3</v>
      </c>
      <c r="K397" s="169">
        <v>112.3</v>
      </c>
      <c r="L397" s="169"/>
      <c r="M397" s="168"/>
      <c r="N397" s="167">
        <f t="shared" si="54"/>
        <v>25492.1</v>
      </c>
      <c r="O397" s="138"/>
    </row>
    <row r="398" spans="1:15" ht="15.75">
      <c r="A398" s="182"/>
      <c r="B398" s="176" t="s">
        <v>677</v>
      </c>
      <c r="C398" s="175" t="s">
        <v>2109</v>
      </c>
      <c r="D398" s="167">
        <f t="shared" si="52"/>
        <v>13421.6</v>
      </c>
      <c r="E398" s="168">
        <v>13421.6</v>
      </c>
      <c r="F398" s="168">
        <v>12735.800000000001</v>
      </c>
      <c r="G398" s="168">
        <v>685.8</v>
      </c>
      <c r="H398" s="169"/>
      <c r="I398" s="170">
        <f t="shared" si="53"/>
        <v>2154.4</v>
      </c>
      <c r="J398" s="168">
        <v>2154.4</v>
      </c>
      <c r="K398" s="169">
        <v>82.4</v>
      </c>
      <c r="L398" s="169"/>
      <c r="M398" s="168"/>
      <c r="N398" s="167">
        <f t="shared" si="54"/>
        <v>15576</v>
      </c>
      <c r="O398" s="138"/>
    </row>
    <row r="399" spans="1:15" ht="15.75">
      <c r="A399" s="182"/>
      <c r="B399" s="176" t="s">
        <v>677</v>
      </c>
      <c r="C399" s="175" t="s">
        <v>2108</v>
      </c>
      <c r="D399" s="167">
        <f t="shared" si="52"/>
        <v>8986.8</v>
      </c>
      <c r="E399" s="168">
        <v>8986.8</v>
      </c>
      <c r="F399" s="168">
        <v>8618</v>
      </c>
      <c r="G399" s="168">
        <v>368.8</v>
      </c>
      <c r="H399" s="169"/>
      <c r="I399" s="170">
        <f t="shared" si="53"/>
        <v>1490.4</v>
      </c>
      <c r="J399" s="168">
        <v>1490.4</v>
      </c>
      <c r="K399" s="169">
        <v>52.4</v>
      </c>
      <c r="L399" s="169"/>
      <c r="M399" s="168"/>
      <c r="N399" s="167">
        <f t="shared" si="54"/>
        <v>10477.199999999999</v>
      </c>
      <c r="O399" s="138"/>
    </row>
    <row r="400" spans="1:15" ht="15.75">
      <c r="A400" s="182"/>
      <c r="B400" s="176" t="s">
        <v>677</v>
      </c>
      <c r="C400" s="175" t="s">
        <v>2107</v>
      </c>
      <c r="D400" s="167">
        <f t="shared" si="52"/>
        <v>19223.3</v>
      </c>
      <c r="E400" s="168">
        <v>19223.3</v>
      </c>
      <c r="F400" s="168">
        <v>18507.7</v>
      </c>
      <c r="G400" s="168">
        <v>715.6</v>
      </c>
      <c r="H400" s="169"/>
      <c r="I400" s="170">
        <f t="shared" si="53"/>
        <v>2564.9</v>
      </c>
      <c r="J400" s="168">
        <v>2564.9</v>
      </c>
      <c r="K400" s="169">
        <v>92.9</v>
      </c>
      <c r="L400" s="169"/>
      <c r="M400" s="168"/>
      <c r="N400" s="167">
        <f t="shared" si="54"/>
        <v>21788.2</v>
      </c>
      <c r="O400" s="138"/>
    </row>
    <row r="401" spans="1:15" ht="15.75">
      <c r="A401" s="182"/>
      <c r="B401" s="176" t="s">
        <v>677</v>
      </c>
      <c r="C401" s="175" t="s">
        <v>2106</v>
      </c>
      <c r="D401" s="167">
        <f t="shared" si="52"/>
        <v>9523.6</v>
      </c>
      <c r="E401" s="168">
        <v>9523.6</v>
      </c>
      <c r="F401" s="168">
        <v>8860.4</v>
      </c>
      <c r="G401" s="168">
        <v>663.2</v>
      </c>
      <c r="H401" s="169"/>
      <c r="I401" s="170">
        <f t="shared" si="53"/>
        <v>1542.4</v>
      </c>
      <c r="J401" s="168">
        <v>1542.4</v>
      </c>
      <c r="K401" s="169">
        <v>67.4</v>
      </c>
      <c r="L401" s="169"/>
      <c r="M401" s="168"/>
      <c r="N401" s="167">
        <f t="shared" si="54"/>
        <v>11066</v>
      </c>
      <c r="O401" s="138"/>
    </row>
    <row r="402" spans="1:15" ht="15.75">
      <c r="A402" s="182"/>
      <c r="B402" s="184" t="s">
        <v>677</v>
      </c>
      <c r="C402" s="183" t="s">
        <v>2105</v>
      </c>
      <c r="D402" s="167">
        <f t="shared" si="52"/>
        <v>29313.2</v>
      </c>
      <c r="E402" s="168">
        <v>29313.2</v>
      </c>
      <c r="F402" s="168">
        <v>26254.1</v>
      </c>
      <c r="G402" s="168">
        <v>3059.1</v>
      </c>
      <c r="H402" s="169"/>
      <c r="I402" s="170">
        <f t="shared" si="53"/>
        <v>3318.4</v>
      </c>
      <c r="J402" s="168">
        <v>3318.4</v>
      </c>
      <c r="K402" s="169">
        <v>94.4</v>
      </c>
      <c r="L402" s="169"/>
      <c r="M402" s="168"/>
      <c r="N402" s="167">
        <f t="shared" si="54"/>
        <v>32631.600000000002</v>
      </c>
      <c r="O402" s="138"/>
    </row>
    <row r="403" spans="1:15" ht="15.75">
      <c r="A403" s="182"/>
      <c r="B403" s="184" t="s">
        <v>677</v>
      </c>
      <c r="C403" s="183" t="s">
        <v>2104</v>
      </c>
      <c r="D403" s="167">
        <f t="shared" si="52"/>
        <v>45701.8</v>
      </c>
      <c r="E403" s="168">
        <v>45701.8</v>
      </c>
      <c r="F403" s="168">
        <v>44374.3</v>
      </c>
      <c r="G403" s="168">
        <v>1327.5</v>
      </c>
      <c r="H403" s="169"/>
      <c r="I403" s="170">
        <f t="shared" si="53"/>
        <v>6003.7</v>
      </c>
      <c r="J403" s="168">
        <v>6003.7</v>
      </c>
      <c r="K403" s="169">
        <v>221.7</v>
      </c>
      <c r="L403" s="169"/>
      <c r="M403" s="168"/>
      <c r="N403" s="167">
        <f t="shared" si="54"/>
        <v>51705.5</v>
      </c>
      <c r="O403" s="138"/>
    </row>
    <row r="404" spans="1:15" ht="15.75">
      <c r="A404" s="182"/>
      <c r="B404" s="176" t="s">
        <v>677</v>
      </c>
      <c r="C404" s="175" t="s">
        <v>2103</v>
      </c>
      <c r="D404" s="167">
        <f t="shared" si="52"/>
        <v>39808.3</v>
      </c>
      <c r="E404" s="168">
        <v>39808.3</v>
      </c>
      <c r="F404" s="168">
        <v>38738.5</v>
      </c>
      <c r="G404" s="168">
        <v>1069.8</v>
      </c>
      <c r="H404" s="169"/>
      <c r="I404" s="170">
        <f t="shared" si="53"/>
        <v>5006.8</v>
      </c>
      <c r="J404" s="168">
        <v>5006.8</v>
      </c>
      <c r="K404" s="169">
        <v>149.8</v>
      </c>
      <c r="L404" s="169"/>
      <c r="M404" s="168"/>
      <c r="N404" s="167">
        <f t="shared" si="54"/>
        <v>44815.100000000006</v>
      </c>
      <c r="O404" s="138"/>
    </row>
    <row r="405" spans="1:15" ht="15.75">
      <c r="A405" s="182"/>
      <c r="B405" s="176" t="s">
        <v>677</v>
      </c>
      <c r="C405" s="175" t="s">
        <v>2102</v>
      </c>
      <c r="D405" s="167">
        <f t="shared" si="52"/>
        <v>32705.3</v>
      </c>
      <c r="E405" s="168">
        <v>32705.3</v>
      </c>
      <c r="F405" s="168">
        <v>31067.6</v>
      </c>
      <c r="G405" s="168">
        <v>1637.7</v>
      </c>
      <c r="H405" s="169"/>
      <c r="I405" s="170">
        <f t="shared" si="53"/>
        <v>4248.8</v>
      </c>
      <c r="J405" s="168">
        <v>4248.8</v>
      </c>
      <c r="K405" s="169">
        <v>146.8</v>
      </c>
      <c r="L405" s="169"/>
      <c r="M405" s="168"/>
      <c r="N405" s="167">
        <f t="shared" si="54"/>
        <v>36954.1</v>
      </c>
      <c r="O405" s="138"/>
    </row>
    <row r="406" spans="1:15" ht="15.75">
      <c r="A406" s="182"/>
      <c r="B406" s="176" t="s">
        <v>677</v>
      </c>
      <c r="C406" s="175" t="s">
        <v>2101</v>
      </c>
      <c r="D406" s="167">
        <f t="shared" si="52"/>
        <v>32920.2</v>
      </c>
      <c r="E406" s="168">
        <v>32920.2</v>
      </c>
      <c r="F406" s="168">
        <v>32150.4</v>
      </c>
      <c r="G406" s="168">
        <v>769.8</v>
      </c>
      <c r="H406" s="169"/>
      <c r="I406" s="170">
        <f t="shared" si="53"/>
        <v>4455.8</v>
      </c>
      <c r="J406" s="168">
        <v>4455.8</v>
      </c>
      <c r="K406" s="169">
        <v>152.8</v>
      </c>
      <c r="L406" s="169"/>
      <c r="M406" s="168"/>
      <c r="N406" s="167">
        <f t="shared" si="54"/>
        <v>37376</v>
      </c>
      <c r="O406" s="138"/>
    </row>
    <row r="407" spans="1:15" ht="15.75">
      <c r="A407" s="177"/>
      <c r="B407" s="176"/>
      <c r="C407" s="175"/>
      <c r="D407" s="170"/>
      <c r="E407" s="168"/>
      <c r="F407" s="174"/>
      <c r="G407" s="168"/>
      <c r="H407" s="174"/>
      <c r="I407" s="170"/>
      <c r="J407" s="174"/>
      <c r="K407" s="174"/>
      <c r="L407" s="174"/>
      <c r="M407" s="174"/>
      <c r="N407" s="170"/>
      <c r="O407" s="138"/>
    </row>
    <row r="408" spans="1:15" ht="39">
      <c r="A408" s="181"/>
      <c r="B408" s="180"/>
      <c r="C408" s="179" t="s">
        <v>2100</v>
      </c>
      <c r="D408" s="178">
        <f>SUM(D410:D421)</f>
        <v>163571.1</v>
      </c>
      <c r="E408" s="178">
        <f>SUM(E410:E421)</f>
        <v>163571.1</v>
      </c>
      <c r="F408" s="178">
        <f>SUM(F410:F421)</f>
        <v>155580.1</v>
      </c>
      <c r="G408" s="178">
        <f>SUM(G410:G421)</f>
        <v>7991</v>
      </c>
      <c r="H408" s="178"/>
      <c r="I408" s="178">
        <f>SUM(I410:I421)</f>
        <v>31892.700000000004</v>
      </c>
      <c r="J408" s="178">
        <f>SUM(J410:J421)</f>
        <v>31892.700000000004</v>
      </c>
      <c r="K408" s="178">
        <f>SUM(K410:K421)</f>
        <v>5662.099999999996</v>
      </c>
      <c r="L408" s="178"/>
      <c r="M408" s="178"/>
      <c r="N408" s="178">
        <f>SUM(N410:N421)</f>
        <v>195463.80000000002</v>
      </c>
      <c r="O408" s="138"/>
    </row>
    <row r="409" spans="1:15" ht="15.75">
      <c r="A409" s="177"/>
      <c r="B409" s="176"/>
      <c r="C409" s="175"/>
      <c r="D409" s="170"/>
      <c r="E409" s="168"/>
      <c r="F409" s="174"/>
      <c r="G409" s="168"/>
      <c r="H409" s="174"/>
      <c r="I409" s="170"/>
      <c r="J409" s="174"/>
      <c r="K409" s="174"/>
      <c r="L409" s="174"/>
      <c r="M409" s="174"/>
      <c r="N409" s="170"/>
      <c r="O409" s="138"/>
    </row>
    <row r="410" spans="1:15" ht="31.5">
      <c r="A410" s="177"/>
      <c r="B410" s="184" t="s">
        <v>677</v>
      </c>
      <c r="C410" s="175" t="s">
        <v>2099</v>
      </c>
      <c r="D410" s="167">
        <f aca="true" t="shared" si="55" ref="D410:D421">E410+H410</f>
        <v>145.7</v>
      </c>
      <c r="E410" s="168">
        <v>145.7</v>
      </c>
      <c r="F410" s="168"/>
      <c r="G410" s="168">
        <v>145.7</v>
      </c>
      <c r="H410" s="169"/>
      <c r="I410" s="170">
        <f aca="true" t="shared" si="56" ref="I410:I421">J410+M410</f>
        <v>5826</v>
      </c>
      <c r="J410" s="168">
        <v>5826</v>
      </c>
      <c r="K410" s="169">
        <v>4775.4</v>
      </c>
      <c r="L410" s="169"/>
      <c r="M410" s="168"/>
      <c r="N410" s="167">
        <f aca="true" t="shared" si="57" ref="N410:N421">D410+I410</f>
        <v>5971.7</v>
      </c>
      <c r="O410" s="138"/>
    </row>
    <row r="411" spans="1:15" ht="15.75">
      <c r="A411" s="173"/>
      <c r="B411" s="172" t="s">
        <v>677</v>
      </c>
      <c r="C411" s="171" t="s">
        <v>2098</v>
      </c>
      <c r="D411" s="167">
        <f t="shared" si="55"/>
        <v>14762.2</v>
      </c>
      <c r="E411" s="168">
        <v>14762.2</v>
      </c>
      <c r="F411" s="168">
        <v>14429</v>
      </c>
      <c r="G411" s="168">
        <v>333.2</v>
      </c>
      <c r="H411" s="169"/>
      <c r="I411" s="170">
        <f t="shared" si="56"/>
        <v>2294.9</v>
      </c>
      <c r="J411" s="168">
        <v>2294.9</v>
      </c>
      <c r="K411" s="169">
        <v>68.9</v>
      </c>
      <c r="L411" s="169"/>
      <c r="M411" s="168"/>
      <c r="N411" s="167">
        <f t="shared" si="57"/>
        <v>17057.100000000002</v>
      </c>
      <c r="O411" s="138"/>
    </row>
    <row r="412" spans="1:15" ht="15.75">
      <c r="A412" s="173"/>
      <c r="B412" s="172" t="s">
        <v>677</v>
      </c>
      <c r="C412" s="171" t="s">
        <v>2097</v>
      </c>
      <c r="D412" s="167">
        <f t="shared" si="55"/>
        <v>19653.4</v>
      </c>
      <c r="E412" s="168">
        <v>19653.4</v>
      </c>
      <c r="F412" s="168">
        <v>19218.1</v>
      </c>
      <c r="G412" s="168">
        <v>435.3</v>
      </c>
      <c r="H412" s="169"/>
      <c r="I412" s="170">
        <f t="shared" si="56"/>
        <v>2917.9</v>
      </c>
      <c r="J412" s="168">
        <v>2917.9</v>
      </c>
      <c r="K412" s="169">
        <v>86.9</v>
      </c>
      <c r="L412" s="169"/>
      <c r="M412" s="168"/>
      <c r="N412" s="167">
        <f t="shared" si="57"/>
        <v>22571.300000000003</v>
      </c>
      <c r="O412" s="138"/>
    </row>
    <row r="413" spans="1:15" ht="15.75">
      <c r="A413" s="182"/>
      <c r="B413" s="184" t="s">
        <v>677</v>
      </c>
      <c r="C413" s="183" t="s">
        <v>2096</v>
      </c>
      <c r="D413" s="167">
        <f t="shared" si="55"/>
        <v>6302.9</v>
      </c>
      <c r="E413" s="168">
        <v>6302.9</v>
      </c>
      <c r="F413" s="168">
        <v>6065.1</v>
      </c>
      <c r="G413" s="168">
        <v>237.8</v>
      </c>
      <c r="H413" s="169"/>
      <c r="I413" s="170">
        <f t="shared" si="56"/>
        <v>1069.9</v>
      </c>
      <c r="J413" s="168">
        <v>1069.9</v>
      </c>
      <c r="K413" s="169">
        <v>38.9</v>
      </c>
      <c r="L413" s="169"/>
      <c r="M413" s="168"/>
      <c r="N413" s="167">
        <f t="shared" si="57"/>
        <v>7372.799999999999</v>
      </c>
      <c r="O413" s="138"/>
    </row>
    <row r="414" spans="1:15" ht="15.75">
      <c r="A414" s="177"/>
      <c r="B414" s="176" t="s">
        <v>677</v>
      </c>
      <c r="C414" s="175" t="s">
        <v>2095</v>
      </c>
      <c r="D414" s="167">
        <f t="shared" si="55"/>
        <v>11572.5</v>
      </c>
      <c r="E414" s="168">
        <v>11572.5</v>
      </c>
      <c r="F414" s="168">
        <v>10672.9</v>
      </c>
      <c r="G414" s="168">
        <v>899.6</v>
      </c>
      <c r="H414" s="169"/>
      <c r="I414" s="170">
        <f t="shared" si="56"/>
        <v>1723.9</v>
      </c>
      <c r="J414" s="168">
        <v>1723.9</v>
      </c>
      <c r="K414" s="169">
        <v>65.9</v>
      </c>
      <c r="L414" s="169"/>
      <c r="M414" s="168"/>
      <c r="N414" s="167">
        <f t="shared" si="57"/>
        <v>13296.4</v>
      </c>
      <c r="O414" s="138"/>
    </row>
    <row r="415" spans="1:15" ht="15.75">
      <c r="A415" s="182"/>
      <c r="B415" s="176" t="s">
        <v>677</v>
      </c>
      <c r="C415" s="175" t="s">
        <v>2094</v>
      </c>
      <c r="D415" s="167">
        <f t="shared" si="55"/>
        <v>9451.9</v>
      </c>
      <c r="E415" s="168">
        <v>9451.9</v>
      </c>
      <c r="F415" s="168">
        <v>8949.2</v>
      </c>
      <c r="G415" s="168">
        <v>502.7</v>
      </c>
      <c r="H415" s="169"/>
      <c r="I415" s="170">
        <f t="shared" si="56"/>
        <v>1511.4</v>
      </c>
      <c r="J415" s="168">
        <v>1511.4</v>
      </c>
      <c r="K415" s="169">
        <v>58.4</v>
      </c>
      <c r="L415" s="169"/>
      <c r="M415" s="168"/>
      <c r="N415" s="167">
        <f t="shared" si="57"/>
        <v>10963.3</v>
      </c>
      <c r="O415" s="138"/>
    </row>
    <row r="416" spans="1:15" ht="15.75">
      <c r="A416" s="182"/>
      <c r="B416" s="176" t="s">
        <v>677</v>
      </c>
      <c r="C416" s="175" t="s">
        <v>2093</v>
      </c>
      <c r="D416" s="167">
        <f t="shared" si="55"/>
        <v>9872.2</v>
      </c>
      <c r="E416" s="168">
        <v>9872.2</v>
      </c>
      <c r="F416" s="168">
        <v>9224.6</v>
      </c>
      <c r="G416" s="168">
        <v>647.6</v>
      </c>
      <c r="H416" s="169"/>
      <c r="I416" s="170">
        <f t="shared" si="56"/>
        <v>1593.4</v>
      </c>
      <c r="J416" s="168">
        <v>1593.4</v>
      </c>
      <c r="K416" s="169">
        <v>82.4</v>
      </c>
      <c r="L416" s="169"/>
      <c r="M416" s="168"/>
      <c r="N416" s="167">
        <f t="shared" si="57"/>
        <v>11465.6</v>
      </c>
      <c r="O416" s="138"/>
    </row>
    <row r="417" spans="1:15" ht="15.75">
      <c r="A417" s="177"/>
      <c r="B417" s="176" t="s">
        <v>677</v>
      </c>
      <c r="C417" s="175" t="s">
        <v>2092</v>
      </c>
      <c r="D417" s="167">
        <f t="shared" si="55"/>
        <v>14948.4</v>
      </c>
      <c r="E417" s="168">
        <v>14948.4</v>
      </c>
      <c r="F417" s="168">
        <v>14279.5</v>
      </c>
      <c r="G417" s="168">
        <v>668.9</v>
      </c>
      <c r="H417" s="169"/>
      <c r="I417" s="170">
        <f t="shared" si="56"/>
        <v>2497.4</v>
      </c>
      <c r="J417" s="168">
        <v>2497.4</v>
      </c>
      <c r="K417" s="169">
        <v>73.4</v>
      </c>
      <c r="L417" s="169"/>
      <c r="M417" s="168"/>
      <c r="N417" s="167">
        <f t="shared" si="57"/>
        <v>17445.8</v>
      </c>
      <c r="O417" s="138"/>
    </row>
    <row r="418" spans="1:15" ht="15.75">
      <c r="A418" s="182"/>
      <c r="B418" s="176" t="s">
        <v>677</v>
      </c>
      <c r="C418" s="175" t="s">
        <v>2091</v>
      </c>
      <c r="D418" s="167">
        <f t="shared" si="55"/>
        <v>11132.5</v>
      </c>
      <c r="E418" s="168">
        <v>11132.5</v>
      </c>
      <c r="F418" s="168">
        <v>10228.400000000001</v>
      </c>
      <c r="G418" s="168">
        <v>904.1</v>
      </c>
      <c r="H418" s="169"/>
      <c r="I418" s="170">
        <f t="shared" si="56"/>
        <v>1957.4</v>
      </c>
      <c r="J418" s="168">
        <v>1957.4</v>
      </c>
      <c r="K418" s="169">
        <v>79.4</v>
      </c>
      <c r="L418" s="169"/>
      <c r="M418" s="168"/>
      <c r="N418" s="167">
        <f t="shared" si="57"/>
        <v>13089.9</v>
      </c>
      <c r="O418" s="138"/>
    </row>
    <row r="419" spans="1:15" ht="15.75">
      <c r="A419" s="182"/>
      <c r="B419" s="176" t="s">
        <v>677</v>
      </c>
      <c r="C419" s="175" t="s">
        <v>2090</v>
      </c>
      <c r="D419" s="167">
        <f t="shared" si="55"/>
        <v>12670.6</v>
      </c>
      <c r="E419" s="168">
        <v>12670.6</v>
      </c>
      <c r="F419" s="168">
        <v>12038.9</v>
      </c>
      <c r="G419" s="168">
        <v>631.7</v>
      </c>
      <c r="H419" s="169"/>
      <c r="I419" s="170">
        <f t="shared" si="56"/>
        <v>2113.4</v>
      </c>
      <c r="J419" s="168">
        <v>2113.4</v>
      </c>
      <c r="K419" s="169">
        <v>70.4</v>
      </c>
      <c r="L419" s="169"/>
      <c r="M419" s="168"/>
      <c r="N419" s="167">
        <f t="shared" si="57"/>
        <v>14784</v>
      </c>
      <c r="O419" s="138"/>
    </row>
    <row r="420" spans="1:15" ht="15.75">
      <c r="A420" s="182"/>
      <c r="B420" s="176" t="s">
        <v>677</v>
      </c>
      <c r="C420" s="175" t="s">
        <v>2089</v>
      </c>
      <c r="D420" s="167">
        <f t="shared" si="55"/>
        <v>42417.2</v>
      </c>
      <c r="E420" s="168">
        <v>42417.2</v>
      </c>
      <c r="F420" s="168">
        <v>40295.799999999996</v>
      </c>
      <c r="G420" s="168">
        <v>2121.4</v>
      </c>
      <c r="H420" s="169"/>
      <c r="I420" s="170">
        <f t="shared" si="56"/>
        <v>6501.7</v>
      </c>
      <c r="J420" s="168">
        <v>6501.7</v>
      </c>
      <c r="K420" s="169">
        <v>203.7</v>
      </c>
      <c r="L420" s="169"/>
      <c r="M420" s="168"/>
      <c r="N420" s="167">
        <f t="shared" si="57"/>
        <v>48918.899999999994</v>
      </c>
      <c r="O420" s="138"/>
    </row>
    <row r="421" spans="1:15" ht="15.75">
      <c r="A421" s="177"/>
      <c r="B421" s="176" t="s">
        <v>677</v>
      </c>
      <c r="C421" s="175" t="s">
        <v>2088</v>
      </c>
      <c r="D421" s="167">
        <f t="shared" si="55"/>
        <v>10641.6</v>
      </c>
      <c r="E421" s="168">
        <v>10641.6</v>
      </c>
      <c r="F421" s="168">
        <v>10178.6</v>
      </c>
      <c r="G421" s="168">
        <v>463</v>
      </c>
      <c r="H421" s="169"/>
      <c r="I421" s="170">
        <f t="shared" si="56"/>
        <v>1885.4</v>
      </c>
      <c r="J421" s="168">
        <v>1885.4</v>
      </c>
      <c r="K421" s="169">
        <v>58.4</v>
      </c>
      <c r="L421" s="169"/>
      <c r="M421" s="168"/>
      <c r="N421" s="167">
        <f t="shared" si="57"/>
        <v>12527</v>
      </c>
      <c r="O421" s="138"/>
    </row>
    <row r="422" spans="1:15" ht="15.75">
      <c r="A422" s="177"/>
      <c r="B422" s="176"/>
      <c r="C422" s="175"/>
      <c r="D422" s="170"/>
      <c r="E422" s="168"/>
      <c r="F422" s="174"/>
      <c r="G422" s="168"/>
      <c r="H422" s="174"/>
      <c r="I422" s="170"/>
      <c r="J422" s="174"/>
      <c r="K422" s="174"/>
      <c r="L422" s="174"/>
      <c r="M422" s="174"/>
      <c r="N422" s="170"/>
      <c r="O422" s="138"/>
    </row>
    <row r="423" spans="1:15" ht="39">
      <c r="A423" s="181"/>
      <c r="B423" s="180"/>
      <c r="C423" s="179" t="s">
        <v>2087</v>
      </c>
      <c r="D423" s="178">
        <f>SUM(D425:D436)</f>
        <v>187163.69999999998</v>
      </c>
      <c r="E423" s="178">
        <f>SUM(E425:E436)</f>
        <v>187163.69999999998</v>
      </c>
      <c r="F423" s="178">
        <f>SUM(F425:F436)</f>
        <v>180281.30000000002</v>
      </c>
      <c r="G423" s="178">
        <f>SUM(G425:G436)</f>
        <v>6882.4</v>
      </c>
      <c r="H423" s="178"/>
      <c r="I423" s="178">
        <f>SUM(I425:I436)</f>
        <v>35225.100000000006</v>
      </c>
      <c r="J423" s="178">
        <f>SUM(J425:J436)</f>
        <v>35225.100000000006</v>
      </c>
      <c r="K423" s="178">
        <f>SUM(K425:K436)</f>
        <v>5759.499999999996</v>
      </c>
      <c r="L423" s="178"/>
      <c r="M423" s="178"/>
      <c r="N423" s="178">
        <f>SUM(N425:N436)</f>
        <v>222388.80000000005</v>
      </c>
      <c r="O423" s="138"/>
    </row>
    <row r="424" spans="1:15" ht="15.75">
      <c r="A424" s="177"/>
      <c r="B424" s="176"/>
      <c r="C424" s="175"/>
      <c r="D424" s="170"/>
      <c r="E424" s="168"/>
      <c r="F424" s="174"/>
      <c r="G424" s="168"/>
      <c r="H424" s="174"/>
      <c r="I424" s="170"/>
      <c r="J424" s="174"/>
      <c r="K424" s="174"/>
      <c r="L424" s="174"/>
      <c r="M424" s="174"/>
      <c r="N424" s="170"/>
      <c r="O424" s="138"/>
    </row>
    <row r="425" spans="1:15" ht="31.5">
      <c r="A425" s="177"/>
      <c r="B425" s="184" t="s">
        <v>677</v>
      </c>
      <c r="C425" s="175" t="s">
        <v>2086</v>
      </c>
      <c r="D425" s="167">
        <f aca="true" t="shared" si="58" ref="D425:D436">E425+H425</f>
        <v>113.7</v>
      </c>
      <c r="E425" s="168">
        <v>113.7</v>
      </c>
      <c r="F425" s="168"/>
      <c r="G425" s="168">
        <v>113.7</v>
      </c>
      <c r="H425" s="169"/>
      <c r="I425" s="170">
        <f aca="true" t="shared" si="59" ref="I425:I436">J425+M425</f>
        <v>5826</v>
      </c>
      <c r="J425" s="168">
        <v>5826</v>
      </c>
      <c r="K425" s="169">
        <v>4775.4</v>
      </c>
      <c r="L425" s="169"/>
      <c r="M425" s="168"/>
      <c r="N425" s="167">
        <f aca="true" t="shared" si="60" ref="N425:N436">D425+I425</f>
        <v>5939.7</v>
      </c>
      <c r="O425" s="138"/>
    </row>
    <row r="426" spans="1:15" ht="15.75">
      <c r="A426" s="173"/>
      <c r="B426" s="172" t="s">
        <v>677</v>
      </c>
      <c r="C426" s="171" t="s">
        <v>2085</v>
      </c>
      <c r="D426" s="167">
        <f t="shared" si="58"/>
        <v>22529.5</v>
      </c>
      <c r="E426" s="168">
        <v>22529.5</v>
      </c>
      <c r="F426" s="168">
        <v>22014.4</v>
      </c>
      <c r="G426" s="168">
        <v>515.1</v>
      </c>
      <c r="H426" s="169"/>
      <c r="I426" s="170">
        <f t="shared" si="59"/>
        <v>3339.4</v>
      </c>
      <c r="J426" s="168">
        <v>3339.4</v>
      </c>
      <c r="K426" s="169">
        <v>100.4</v>
      </c>
      <c r="L426" s="169"/>
      <c r="M426" s="168"/>
      <c r="N426" s="167">
        <f t="shared" si="60"/>
        <v>25868.9</v>
      </c>
      <c r="O426" s="138"/>
    </row>
    <row r="427" spans="1:15" ht="15.75">
      <c r="A427" s="173"/>
      <c r="B427" s="172" t="s">
        <v>677</v>
      </c>
      <c r="C427" s="171" t="s">
        <v>2084</v>
      </c>
      <c r="D427" s="167">
        <f t="shared" si="58"/>
        <v>23693.1</v>
      </c>
      <c r="E427" s="168">
        <v>23693.1</v>
      </c>
      <c r="F427" s="168">
        <v>23158.899999999998</v>
      </c>
      <c r="G427" s="168">
        <v>534.2</v>
      </c>
      <c r="H427" s="169"/>
      <c r="I427" s="170">
        <f t="shared" si="59"/>
        <v>3537.4</v>
      </c>
      <c r="J427" s="168">
        <v>3537.4</v>
      </c>
      <c r="K427" s="169">
        <v>103.4</v>
      </c>
      <c r="L427" s="169"/>
      <c r="M427" s="168"/>
      <c r="N427" s="167">
        <f t="shared" si="60"/>
        <v>27230.5</v>
      </c>
      <c r="O427" s="138"/>
    </row>
    <row r="428" spans="1:15" ht="15.75">
      <c r="A428" s="182"/>
      <c r="B428" s="184" t="s">
        <v>677</v>
      </c>
      <c r="C428" s="183" t="s">
        <v>2083</v>
      </c>
      <c r="D428" s="167">
        <f t="shared" si="58"/>
        <v>5546.2</v>
      </c>
      <c r="E428" s="168">
        <v>5546.2</v>
      </c>
      <c r="F428" s="168">
        <v>5294.599999999999</v>
      </c>
      <c r="G428" s="168">
        <v>251.6</v>
      </c>
      <c r="H428" s="169"/>
      <c r="I428" s="170">
        <f t="shared" si="59"/>
        <v>892.9</v>
      </c>
      <c r="J428" s="168">
        <v>892.9</v>
      </c>
      <c r="K428" s="169">
        <v>41.9</v>
      </c>
      <c r="L428" s="169"/>
      <c r="M428" s="168"/>
      <c r="N428" s="167">
        <f t="shared" si="60"/>
        <v>6439.099999999999</v>
      </c>
      <c r="O428" s="138"/>
    </row>
    <row r="429" spans="1:15" ht="15.75">
      <c r="A429" s="177"/>
      <c r="B429" s="176" t="s">
        <v>677</v>
      </c>
      <c r="C429" s="175" t="s">
        <v>2082</v>
      </c>
      <c r="D429" s="167">
        <f t="shared" si="58"/>
        <v>12406.6</v>
      </c>
      <c r="E429" s="168">
        <v>12406.6</v>
      </c>
      <c r="F429" s="168">
        <v>11895.5</v>
      </c>
      <c r="G429" s="168">
        <v>511.1</v>
      </c>
      <c r="H429" s="169"/>
      <c r="I429" s="170">
        <f t="shared" si="59"/>
        <v>2138.9</v>
      </c>
      <c r="J429" s="168">
        <v>2138.9</v>
      </c>
      <c r="K429" s="169">
        <v>77.9</v>
      </c>
      <c r="L429" s="169"/>
      <c r="M429" s="168"/>
      <c r="N429" s="167">
        <f t="shared" si="60"/>
        <v>14545.5</v>
      </c>
      <c r="O429" s="138"/>
    </row>
    <row r="430" spans="1:15" ht="15.75">
      <c r="A430" s="182"/>
      <c r="B430" s="176" t="s">
        <v>677</v>
      </c>
      <c r="C430" s="175" t="s">
        <v>2081</v>
      </c>
      <c r="D430" s="167">
        <f t="shared" si="58"/>
        <v>23361.7</v>
      </c>
      <c r="E430" s="168">
        <v>23361.7</v>
      </c>
      <c r="F430" s="168">
        <v>22826.9</v>
      </c>
      <c r="G430" s="168">
        <v>534.8</v>
      </c>
      <c r="H430" s="169"/>
      <c r="I430" s="170">
        <f t="shared" si="59"/>
        <v>3573.8</v>
      </c>
      <c r="J430" s="168">
        <v>3573.8</v>
      </c>
      <c r="K430" s="169">
        <v>113.8</v>
      </c>
      <c r="L430" s="169"/>
      <c r="M430" s="168"/>
      <c r="N430" s="167">
        <f t="shared" si="60"/>
        <v>26935.5</v>
      </c>
      <c r="O430" s="138"/>
    </row>
    <row r="431" spans="1:15" ht="15.75">
      <c r="A431" s="182"/>
      <c r="B431" s="176" t="s">
        <v>677</v>
      </c>
      <c r="C431" s="175" t="s">
        <v>2080</v>
      </c>
      <c r="D431" s="167">
        <f t="shared" si="58"/>
        <v>6882.2</v>
      </c>
      <c r="E431" s="168">
        <v>6882.2</v>
      </c>
      <c r="F431" s="168">
        <v>6240.5</v>
      </c>
      <c r="G431" s="168">
        <v>641.7</v>
      </c>
      <c r="H431" s="169"/>
      <c r="I431" s="170">
        <f t="shared" si="59"/>
        <v>1141.9</v>
      </c>
      <c r="J431" s="168">
        <v>1141.9</v>
      </c>
      <c r="K431" s="169">
        <v>59.9</v>
      </c>
      <c r="L431" s="169"/>
      <c r="M431" s="168"/>
      <c r="N431" s="167">
        <f t="shared" si="60"/>
        <v>8024.1</v>
      </c>
      <c r="O431" s="138"/>
    </row>
    <row r="432" spans="1:15" ht="15.75">
      <c r="A432" s="177"/>
      <c r="B432" s="176" t="s">
        <v>677</v>
      </c>
      <c r="C432" s="175" t="s">
        <v>2079</v>
      </c>
      <c r="D432" s="167">
        <f t="shared" si="58"/>
        <v>8746.3</v>
      </c>
      <c r="E432" s="168">
        <v>8746.3</v>
      </c>
      <c r="F432" s="168">
        <v>8232</v>
      </c>
      <c r="G432" s="168">
        <v>514.3</v>
      </c>
      <c r="H432" s="169"/>
      <c r="I432" s="170">
        <f t="shared" si="59"/>
        <v>1526.9</v>
      </c>
      <c r="J432" s="168">
        <v>1526.9</v>
      </c>
      <c r="K432" s="169">
        <v>62.9</v>
      </c>
      <c r="L432" s="169"/>
      <c r="M432" s="168"/>
      <c r="N432" s="167">
        <f t="shared" si="60"/>
        <v>10273.199999999999</v>
      </c>
      <c r="O432" s="138"/>
    </row>
    <row r="433" spans="1:15" ht="15.75">
      <c r="A433" s="182"/>
      <c r="B433" s="176" t="s">
        <v>677</v>
      </c>
      <c r="C433" s="175" t="s">
        <v>2078</v>
      </c>
      <c r="D433" s="167">
        <f t="shared" si="58"/>
        <v>9303.4</v>
      </c>
      <c r="E433" s="168">
        <v>9303.4</v>
      </c>
      <c r="F433" s="168">
        <v>8947.8</v>
      </c>
      <c r="G433" s="168">
        <v>355.6</v>
      </c>
      <c r="H433" s="169"/>
      <c r="I433" s="170">
        <f t="shared" si="59"/>
        <v>1521.4</v>
      </c>
      <c r="J433" s="168">
        <v>1521.4</v>
      </c>
      <c r="K433" s="169">
        <v>61.4</v>
      </c>
      <c r="L433" s="169"/>
      <c r="M433" s="168"/>
      <c r="N433" s="167">
        <f t="shared" si="60"/>
        <v>10824.8</v>
      </c>
      <c r="O433" s="138"/>
    </row>
    <row r="434" spans="1:15" ht="15.75">
      <c r="A434" s="182"/>
      <c r="B434" s="176" t="s">
        <v>677</v>
      </c>
      <c r="C434" s="175" t="s">
        <v>2077</v>
      </c>
      <c r="D434" s="167">
        <f t="shared" si="58"/>
        <v>48167.9</v>
      </c>
      <c r="E434" s="168">
        <v>48167.9</v>
      </c>
      <c r="F434" s="168">
        <v>46235.1</v>
      </c>
      <c r="G434" s="168">
        <v>1932.8</v>
      </c>
      <c r="H434" s="169"/>
      <c r="I434" s="170">
        <f t="shared" si="59"/>
        <v>7266.2</v>
      </c>
      <c r="J434" s="168">
        <v>7266.2</v>
      </c>
      <c r="K434" s="169">
        <v>208.2</v>
      </c>
      <c r="L434" s="169"/>
      <c r="M434" s="168"/>
      <c r="N434" s="167">
        <f t="shared" si="60"/>
        <v>55434.1</v>
      </c>
      <c r="O434" s="138"/>
    </row>
    <row r="435" spans="1:15" ht="15.75">
      <c r="A435" s="177"/>
      <c r="B435" s="176" t="s">
        <v>677</v>
      </c>
      <c r="C435" s="175" t="s">
        <v>2076</v>
      </c>
      <c r="D435" s="167">
        <f t="shared" si="58"/>
        <v>13682.3</v>
      </c>
      <c r="E435" s="168">
        <v>13682.3</v>
      </c>
      <c r="F435" s="168">
        <v>13169.5</v>
      </c>
      <c r="G435" s="168">
        <v>512.8</v>
      </c>
      <c r="H435" s="169"/>
      <c r="I435" s="170">
        <f t="shared" si="59"/>
        <v>2336.9</v>
      </c>
      <c r="J435" s="168">
        <v>2336.9</v>
      </c>
      <c r="K435" s="169">
        <v>80.9</v>
      </c>
      <c r="L435" s="169"/>
      <c r="M435" s="168"/>
      <c r="N435" s="167">
        <f t="shared" si="60"/>
        <v>16019.199999999999</v>
      </c>
      <c r="O435" s="138"/>
    </row>
    <row r="436" spans="1:15" ht="15.75">
      <c r="A436" s="182"/>
      <c r="B436" s="176" t="s">
        <v>677</v>
      </c>
      <c r="C436" s="175" t="s">
        <v>2075</v>
      </c>
      <c r="D436" s="167">
        <f t="shared" si="58"/>
        <v>12730.8</v>
      </c>
      <c r="E436" s="168">
        <v>12730.8</v>
      </c>
      <c r="F436" s="168">
        <v>12266.099999999999</v>
      </c>
      <c r="G436" s="168">
        <v>464.7</v>
      </c>
      <c r="H436" s="169"/>
      <c r="I436" s="170">
        <f t="shared" si="59"/>
        <v>2123.4</v>
      </c>
      <c r="J436" s="168">
        <v>2123.4</v>
      </c>
      <c r="K436" s="169">
        <v>73.4</v>
      </c>
      <c r="L436" s="169"/>
      <c r="M436" s="168"/>
      <c r="N436" s="167">
        <f t="shared" si="60"/>
        <v>14854.199999999999</v>
      </c>
      <c r="O436" s="138"/>
    </row>
    <row r="437" spans="1:15" ht="15.75">
      <c r="A437" s="177"/>
      <c r="B437" s="176"/>
      <c r="C437" s="175"/>
      <c r="D437" s="170"/>
      <c r="E437" s="168"/>
      <c r="F437" s="174"/>
      <c r="G437" s="168"/>
      <c r="H437" s="174"/>
      <c r="I437" s="170"/>
      <c r="J437" s="174"/>
      <c r="K437" s="174"/>
      <c r="L437" s="174"/>
      <c r="M437" s="174"/>
      <c r="N437" s="170"/>
      <c r="O437" s="138"/>
    </row>
    <row r="438" spans="1:15" ht="39">
      <c r="A438" s="181"/>
      <c r="B438" s="180"/>
      <c r="C438" s="179" t="s">
        <v>2074</v>
      </c>
      <c r="D438" s="178">
        <f>SUM(D440:D451)</f>
        <v>149766.40000000002</v>
      </c>
      <c r="E438" s="178">
        <f>SUM(E440:E451)</f>
        <v>149766.40000000002</v>
      </c>
      <c r="F438" s="178">
        <f>SUM(F440:F451)</f>
        <v>141045.6</v>
      </c>
      <c r="G438" s="178">
        <f>SUM(G440:G451)</f>
        <v>8720.8</v>
      </c>
      <c r="H438" s="178"/>
      <c r="I438" s="178">
        <f>SUM(I440:I451)</f>
        <v>29746.100000000002</v>
      </c>
      <c r="J438" s="178">
        <f>SUM(J440:J451)</f>
        <v>29746.100000000002</v>
      </c>
      <c r="K438" s="178">
        <f>SUM(K440:K451)</f>
        <v>6045.899999999997</v>
      </c>
      <c r="L438" s="178"/>
      <c r="M438" s="178"/>
      <c r="N438" s="178">
        <f>SUM(N440:N451)</f>
        <v>179512.5</v>
      </c>
      <c r="O438" s="138"/>
    </row>
    <row r="439" spans="1:15" ht="15.75">
      <c r="A439" s="177"/>
      <c r="B439" s="176"/>
      <c r="C439" s="175"/>
      <c r="D439" s="170"/>
      <c r="E439" s="168"/>
      <c r="F439" s="174"/>
      <c r="G439" s="168"/>
      <c r="H439" s="174"/>
      <c r="I439" s="170"/>
      <c r="J439" s="174"/>
      <c r="K439" s="174"/>
      <c r="L439" s="174"/>
      <c r="M439" s="174"/>
      <c r="N439" s="170"/>
      <c r="O439" s="138"/>
    </row>
    <row r="440" spans="1:15" ht="31.5">
      <c r="A440" s="177"/>
      <c r="B440" s="184" t="s">
        <v>677</v>
      </c>
      <c r="C440" s="175" t="s">
        <v>2073</v>
      </c>
      <c r="D440" s="167">
        <f aca="true" t="shared" si="61" ref="D440:D451">E440+H440</f>
        <v>111.1</v>
      </c>
      <c r="E440" s="168">
        <v>111.1</v>
      </c>
      <c r="F440" s="168"/>
      <c r="G440" s="168">
        <v>111.1</v>
      </c>
      <c r="H440" s="169"/>
      <c r="I440" s="170">
        <f aca="true" t="shared" si="62" ref="I440:I451">J440+M440</f>
        <v>6190</v>
      </c>
      <c r="J440" s="168">
        <v>6190</v>
      </c>
      <c r="K440" s="169">
        <v>5073.8</v>
      </c>
      <c r="L440" s="169"/>
      <c r="M440" s="168"/>
      <c r="N440" s="167">
        <f aca="true" t="shared" si="63" ref="N440:N451">D440+I440</f>
        <v>6301.1</v>
      </c>
      <c r="O440" s="138"/>
    </row>
    <row r="441" spans="1:15" ht="15.75">
      <c r="A441" s="173"/>
      <c r="B441" s="172" t="s">
        <v>677</v>
      </c>
      <c r="C441" s="171" t="s">
        <v>2072</v>
      </c>
      <c r="D441" s="167">
        <f t="shared" si="61"/>
        <v>15164</v>
      </c>
      <c r="E441" s="168">
        <v>15164</v>
      </c>
      <c r="F441" s="168">
        <v>14848.3</v>
      </c>
      <c r="G441" s="168">
        <v>315.7</v>
      </c>
      <c r="H441" s="169"/>
      <c r="I441" s="170">
        <f t="shared" si="62"/>
        <v>2128.9</v>
      </c>
      <c r="J441" s="168">
        <v>2128.9</v>
      </c>
      <c r="K441" s="169">
        <v>74.9</v>
      </c>
      <c r="L441" s="169"/>
      <c r="M441" s="168"/>
      <c r="N441" s="167">
        <f t="shared" si="63"/>
        <v>17292.9</v>
      </c>
      <c r="O441" s="138"/>
    </row>
    <row r="442" spans="1:15" ht="15.75">
      <c r="A442" s="173"/>
      <c r="B442" s="172" t="s">
        <v>677</v>
      </c>
      <c r="C442" s="171" t="s">
        <v>2071</v>
      </c>
      <c r="D442" s="167">
        <f t="shared" si="61"/>
        <v>21073.1</v>
      </c>
      <c r="E442" s="168">
        <v>21073.1</v>
      </c>
      <c r="F442" s="168">
        <v>20421.699999999997</v>
      </c>
      <c r="G442" s="168">
        <v>651.4</v>
      </c>
      <c r="H442" s="169"/>
      <c r="I442" s="170">
        <f t="shared" si="62"/>
        <v>3209.9</v>
      </c>
      <c r="J442" s="168">
        <v>3209.9</v>
      </c>
      <c r="K442" s="169">
        <v>62.9</v>
      </c>
      <c r="L442" s="169"/>
      <c r="M442" s="168"/>
      <c r="N442" s="167">
        <f t="shared" si="63"/>
        <v>24283</v>
      </c>
      <c r="O442" s="138"/>
    </row>
    <row r="443" spans="1:15" ht="15.75">
      <c r="A443" s="182"/>
      <c r="B443" s="184" t="s">
        <v>677</v>
      </c>
      <c r="C443" s="183" t="s">
        <v>2070</v>
      </c>
      <c r="D443" s="167">
        <f t="shared" si="61"/>
        <v>15182.6</v>
      </c>
      <c r="E443" s="168">
        <v>15182.6</v>
      </c>
      <c r="F443" s="168">
        <v>14357</v>
      </c>
      <c r="G443" s="168">
        <v>825.6</v>
      </c>
      <c r="H443" s="169"/>
      <c r="I443" s="170">
        <f t="shared" si="62"/>
        <v>2601.4</v>
      </c>
      <c r="J443" s="168">
        <v>2601.4</v>
      </c>
      <c r="K443" s="169">
        <v>103.4</v>
      </c>
      <c r="L443" s="169"/>
      <c r="M443" s="168"/>
      <c r="N443" s="167">
        <f t="shared" si="63"/>
        <v>17784</v>
      </c>
      <c r="O443" s="138"/>
    </row>
    <row r="444" spans="1:15" ht="15.75">
      <c r="A444" s="177"/>
      <c r="B444" s="176" t="s">
        <v>677</v>
      </c>
      <c r="C444" s="175" t="s">
        <v>2069</v>
      </c>
      <c r="D444" s="167">
        <f t="shared" si="61"/>
        <v>8531.9</v>
      </c>
      <c r="E444" s="168">
        <v>8531.9</v>
      </c>
      <c r="F444" s="168">
        <v>7370.599999999999</v>
      </c>
      <c r="G444" s="168">
        <v>1161.3</v>
      </c>
      <c r="H444" s="169"/>
      <c r="I444" s="170">
        <f t="shared" si="62"/>
        <v>1458.4</v>
      </c>
      <c r="J444" s="168">
        <v>1458.4</v>
      </c>
      <c r="K444" s="169">
        <v>97.4</v>
      </c>
      <c r="L444" s="169"/>
      <c r="M444" s="168"/>
      <c r="N444" s="167">
        <f t="shared" si="63"/>
        <v>9990.3</v>
      </c>
      <c r="O444" s="138"/>
    </row>
    <row r="445" spans="1:15" ht="15.75">
      <c r="A445" s="182"/>
      <c r="B445" s="176" t="s">
        <v>677</v>
      </c>
      <c r="C445" s="175" t="s">
        <v>2068</v>
      </c>
      <c r="D445" s="167">
        <f t="shared" si="61"/>
        <v>4032.6</v>
      </c>
      <c r="E445" s="168">
        <v>4032.6</v>
      </c>
      <c r="F445" s="168">
        <v>3110.2</v>
      </c>
      <c r="G445" s="168">
        <v>922.4</v>
      </c>
      <c r="H445" s="169"/>
      <c r="I445" s="170">
        <f t="shared" si="62"/>
        <v>513.4</v>
      </c>
      <c r="J445" s="168">
        <v>513.4</v>
      </c>
      <c r="K445" s="169">
        <v>40.4</v>
      </c>
      <c r="L445" s="169"/>
      <c r="M445" s="168"/>
      <c r="N445" s="167">
        <f t="shared" si="63"/>
        <v>4546</v>
      </c>
      <c r="O445" s="138"/>
    </row>
    <row r="446" spans="1:15" ht="15.75">
      <c r="A446" s="182"/>
      <c r="B446" s="176" t="s">
        <v>677</v>
      </c>
      <c r="C446" s="175" t="s">
        <v>2067</v>
      </c>
      <c r="D446" s="167">
        <f t="shared" si="61"/>
        <v>7022.4</v>
      </c>
      <c r="E446" s="168">
        <v>7022.4</v>
      </c>
      <c r="F446" s="168">
        <v>6644.6</v>
      </c>
      <c r="G446" s="168">
        <v>377.8</v>
      </c>
      <c r="H446" s="169"/>
      <c r="I446" s="170">
        <f t="shared" si="62"/>
        <v>1105.4</v>
      </c>
      <c r="J446" s="168">
        <v>1105.4</v>
      </c>
      <c r="K446" s="169">
        <v>49.4</v>
      </c>
      <c r="L446" s="169"/>
      <c r="M446" s="168"/>
      <c r="N446" s="167">
        <f t="shared" si="63"/>
        <v>8127.799999999999</v>
      </c>
      <c r="O446" s="138"/>
    </row>
    <row r="447" spans="1:15" ht="15.75">
      <c r="A447" s="177"/>
      <c r="B447" s="176" t="s">
        <v>677</v>
      </c>
      <c r="C447" s="175" t="s">
        <v>2066</v>
      </c>
      <c r="D447" s="167">
        <f t="shared" si="61"/>
        <v>8287.5</v>
      </c>
      <c r="E447" s="168">
        <v>8287.5</v>
      </c>
      <c r="F447" s="168">
        <v>7626.400000000001</v>
      </c>
      <c r="G447" s="168">
        <v>661.1</v>
      </c>
      <c r="H447" s="169"/>
      <c r="I447" s="170">
        <f t="shared" si="62"/>
        <v>1375.4</v>
      </c>
      <c r="J447" s="168">
        <v>1375.4</v>
      </c>
      <c r="K447" s="169">
        <v>73.4</v>
      </c>
      <c r="L447" s="169"/>
      <c r="M447" s="168"/>
      <c r="N447" s="167">
        <f t="shared" si="63"/>
        <v>9662.9</v>
      </c>
      <c r="O447" s="138"/>
    </row>
    <row r="448" spans="1:15" ht="15.75">
      <c r="A448" s="182"/>
      <c r="B448" s="176" t="s">
        <v>677</v>
      </c>
      <c r="C448" s="175" t="s">
        <v>2065</v>
      </c>
      <c r="D448" s="167">
        <f t="shared" si="61"/>
        <v>8587.3</v>
      </c>
      <c r="E448" s="168">
        <v>8587.3</v>
      </c>
      <c r="F448" s="168">
        <v>7489.2</v>
      </c>
      <c r="G448" s="168">
        <v>1098.1</v>
      </c>
      <c r="H448" s="169"/>
      <c r="I448" s="170">
        <f t="shared" si="62"/>
        <v>1489.3</v>
      </c>
      <c r="J448" s="168">
        <v>1489.3</v>
      </c>
      <c r="K448" s="169">
        <v>106.3</v>
      </c>
      <c r="L448" s="169"/>
      <c r="M448" s="168"/>
      <c r="N448" s="167">
        <f t="shared" si="63"/>
        <v>10076.599999999999</v>
      </c>
      <c r="O448" s="138"/>
    </row>
    <row r="449" spans="1:15" ht="15.75">
      <c r="A449" s="182"/>
      <c r="B449" s="176" t="s">
        <v>677</v>
      </c>
      <c r="C449" s="175" t="s">
        <v>2064</v>
      </c>
      <c r="D449" s="167">
        <f t="shared" si="61"/>
        <v>8799.1</v>
      </c>
      <c r="E449" s="168">
        <v>8799.1</v>
      </c>
      <c r="F449" s="168">
        <v>8375.1</v>
      </c>
      <c r="G449" s="168">
        <v>424</v>
      </c>
      <c r="H449" s="169"/>
      <c r="I449" s="170">
        <f t="shared" si="62"/>
        <v>1484.9</v>
      </c>
      <c r="J449" s="168">
        <v>1484.9</v>
      </c>
      <c r="K449" s="169">
        <v>50.9</v>
      </c>
      <c r="L449" s="169"/>
      <c r="M449" s="168"/>
      <c r="N449" s="167">
        <f t="shared" si="63"/>
        <v>10284</v>
      </c>
      <c r="O449" s="138"/>
    </row>
    <row r="450" spans="1:15" ht="15.75">
      <c r="A450" s="177"/>
      <c r="B450" s="176" t="s">
        <v>677</v>
      </c>
      <c r="C450" s="175" t="s">
        <v>2063</v>
      </c>
      <c r="D450" s="167">
        <f t="shared" si="61"/>
        <v>10279.5</v>
      </c>
      <c r="E450" s="168">
        <v>10279.5</v>
      </c>
      <c r="F450" s="168">
        <v>9526.3</v>
      </c>
      <c r="G450" s="168">
        <v>753.2</v>
      </c>
      <c r="H450" s="169"/>
      <c r="I450" s="170">
        <f t="shared" si="62"/>
        <v>1749.4</v>
      </c>
      <c r="J450" s="168">
        <v>1749.4</v>
      </c>
      <c r="K450" s="169">
        <v>73.4</v>
      </c>
      <c r="L450" s="169"/>
      <c r="M450" s="168"/>
      <c r="N450" s="167">
        <f t="shared" si="63"/>
        <v>12028.9</v>
      </c>
      <c r="O450" s="138"/>
    </row>
    <row r="451" spans="1:15" ht="15.75">
      <c r="A451" s="182"/>
      <c r="B451" s="176" t="s">
        <v>677</v>
      </c>
      <c r="C451" s="175" t="s">
        <v>2062</v>
      </c>
      <c r="D451" s="167">
        <f t="shared" si="61"/>
        <v>42695.3</v>
      </c>
      <c r="E451" s="168">
        <v>42695.3</v>
      </c>
      <c r="F451" s="168">
        <v>41276.200000000004</v>
      </c>
      <c r="G451" s="168">
        <v>1419.1</v>
      </c>
      <c r="H451" s="169"/>
      <c r="I451" s="170">
        <f t="shared" si="62"/>
        <v>6439.7</v>
      </c>
      <c r="J451" s="168">
        <v>6439.7</v>
      </c>
      <c r="K451" s="169">
        <v>239.7</v>
      </c>
      <c r="L451" s="169"/>
      <c r="M451" s="168"/>
      <c r="N451" s="167">
        <f t="shared" si="63"/>
        <v>49135</v>
      </c>
      <c r="O451" s="138"/>
    </row>
    <row r="452" spans="1:15" ht="15.75">
      <c r="A452" s="177"/>
      <c r="B452" s="176"/>
      <c r="C452" s="175"/>
      <c r="D452" s="170"/>
      <c r="E452" s="168"/>
      <c r="F452" s="174"/>
      <c r="G452" s="168"/>
      <c r="H452" s="174"/>
      <c r="I452" s="170"/>
      <c r="J452" s="174"/>
      <c r="K452" s="174"/>
      <c r="L452" s="174"/>
      <c r="M452" s="174"/>
      <c r="N452" s="170"/>
      <c r="O452" s="138"/>
    </row>
    <row r="453" spans="1:15" ht="39">
      <c r="A453" s="181"/>
      <c r="B453" s="180"/>
      <c r="C453" s="179" t="s">
        <v>2061</v>
      </c>
      <c r="D453" s="178">
        <f>SUM(D455:D463)</f>
        <v>113848.9</v>
      </c>
      <c r="E453" s="178">
        <f>SUM(E455:E463)</f>
        <v>113848.9</v>
      </c>
      <c r="F453" s="178">
        <f>SUM(F455:F463)</f>
        <v>108283.1</v>
      </c>
      <c r="G453" s="178">
        <f>SUM(G455:G463)</f>
        <v>5565.8</v>
      </c>
      <c r="H453" s="178"/>
      <c r="I453" s="178">
        <f>SUM(I455:I463)</f>
        <v>22622.4</v>
      </c>
      <c r="J453" s="178">
        <f>SUM(J455:J463)</f>
        <v>22622.4</v>
      </c>
      <c r="K453" s="178">
        <f>SUM(K455:K463)</f>
        <v>4758.099999999998</v>
      </c>
      <c r="L453" s="178"/>
      <c r="M453" s="178"/>
      <c r="N453" s="178">
        <f>SUM(N455:N463)</f>
        <v>136471.3</v>
      </c>
      <c r="O453" s="138"/>
    </row>
    <row r="454" spans="1:15" ht="15.75">
      <c r="A454" s="177"/>
      <c r="B454" s="176"/>
      <c r="C454" s="175"/>
      <c r="D454" s="170"/>
      <c r="E454" s="168"/>
      <c r="F454" s="174"/>
      <c r="G454" s="168"/>
      <c r="H454" s="174"/>
      <c r="I454" s="170"/>
      <c r="J454" s="174"/>
      <c r="K454" s="174"/>
      <c r="L454" s="174"/>
      <c r="M454" s="174"/>
      <c r="N454" s="170"/>
      <c r="O454" s="138"/>
    </row>
    <row r="455" spans="1:15" ht="31.5">
      <c r="A455" s="177"/>
      <c r="B455" s="184" t="s">
        <v>677</v>
      </c>
      <c r="C455" s="175" t="s">
        <v>2060</v>
      </c>
      <c r="D455" s="167">
        <f aca="true" t="shared" si="64" ref="D455:D463">E455+H455</f>
        <v>58.9</v>
      </c>
      <c r="E455" s="168">
        <v>58.9</v>
      </c>
      <c r="F455" s="168"/>
      <c r="G455" s="168">
        <v>58.9</v>
      </c>
      <c r="H455" s="169"/>
      <c r="I455" s="170">
        <f aca="true" t="shared" si="65" ref="I455:I463">J455+M455</f>
        <v>5097.8</v>
      </c>
      <c r="J455" s="168">
        <v>5097.8</v>
      </c>
      <c r="K455" s="169">
        <v>4178.5</v>
      </c>
      <c r="L455" s="169"/>
      <c r="M455" s="168"/>
      <c r="N455" s="167">
        <f aca="true" t="shared" si="66" ref="N455:N463">D455+I455</f>
        <v>5156.7</v>
      </c>
      <c r="O455" s="138"/>
    </row>
    <row r="456" spans="1:15" ht="15.75">
      <c r="A456" s="173"/>
      <c r="B456" s="172" t="s">
        <v>677</v>
      </c>
      <c r="C456" s="171" t="s">
        <v>2059</v>
      </c>
      <c r="D456" s="167">
        <f t="shared" si="64"/>
        <v>19391.1</v>
      </c>
      <c r="E456" s="168">
        <v>19391.1</v>
      </c>
      <c r="F456" s="168">
        <v>18964.6</v>
      </c>
      <c r="G456" s="168">
        <v>426.5</v>
      </c>
      <c r="H456" s="169"/>
      <c r="I456" s="170">
        <f t="shared" si="65"/>
        <v>2871.4</v>
      </c>
      <c r="J456" s="168">
        <v>2871.4</v>
      </c>
      <c r="K456" s="169">
        <v>73.4</v>
      </c>
      <c r="L456" s="169"/>
      <c r="M456" s="168"/>
      <c r="N456" s="167">
        <f t="shared" si="66"/>
        <v>22262.5</v>
      </c>
      <c r="O456" s="138"/>
    </row>
    <row r="457" spans="1:15" ht="15.75">
      <c r="A457" s="173"/>
      <c r="B457" s="172" t="s">
        <v>677</v>
      </c>
      <c r="C457" s="171" t="s">
        <v>2058</v>
      </c>
      <c r="D457" s="167">
        <f t="shared" si="64"/>
        <v>12018.9</v>
      </c>
      <c r="E457" s="168">
        <v>12018.9</v>
      </c>
      <c r="F457" s="168">
        <v>11628.3</v>
      </c>
      <c r="G457" s="168">
        <v>390.6</v>
      </c>
      <c r="H457" s="169"/>
      <c r="I457" s="170">
        <f t="shared" si="65"/>
        <v>1817.9</v>
      </c>
      <c r="J457" s="168">
        <v>1817.9</v>
      </c>
      <c r="K457" s="169">
        <v>38.9</v>
      </c>
      <c r="L457" s="169"/>
      <c r="M457" s="168"/>
      <c r="N457" s="167">
        <f t="shared" si="66"/>
        <v>13836.8</v>
      </c>
      <c r="O457" s="138"/>
    </row>
    <row r="458" spans="1:15" ht="15.75">
      <c r="A458" s="177"/>
      <c r="B458" s="176" t="s">
        <v>677</v>
      </c>
      <c r="C458" s="175" t="s">
        <v>2057</v>
      </c>
      <c r="D458" s="167">
        <f t="shared" si="64"/>
        <v>5835.7</v>
      </c>
      <c r="E458" s="168">
        <v>5835.7</v>
      </c>
      <c r="F458" s="168">
        <v>5258.799999999999</v>
      </c>
      <c r="G458" s="168">
        <v>576.9</v>
      </c>
      <c r="H458" s="169"/>
      <c r="I458" s="170">
        <f t="shared" si="65"/>
        <v>913.9</v>
      </c>
      <c r="J458" s="168">
        <v>913.9</v>
      </c>
      <c r="K458" s="169">
        <v>47.9</v>
      </c>
      <c r="L458" s="169"/>
      <c r="M458" s="168"/>
      <c r="N458" s="167">
        <f t="shared" si="66"/>
        <v>6749.599999999999</v>
      </c>
      <c r="O458" s="138"/>
    </row>
    <row r="459" spans="1:15" ht="15.75">
      <c r="A459" s="182"/>
      <c r="B459" s="176" t="s">
        <v>677</v>
      </c>
      <c r="C459" s="175" t="s">
        <v>2056</v>
      </c>
      <c r="D459" s="167">
        <f t="shared" si="64"/>
        <v>9392</v>
      </c>
      <c r="E459" s="168">
        <v>9392</v>
      </c>
      <c r="F459" s="168">
        <v>8760.5</v>
      </c>
      <c r="G459" s="168">
        <v>631.5</v>
      </c>
      <c r="H459" s="169"/>
      <c r="I459" s="170">
        <f t="shared" si="65"/>
        <v>1494.9</v>
      </c>
      <c r="J459" s="168">
        <v>1494.9</v>
      </c>
      <c r="K459" s="169">
        <v>53.9</v>
      </c>
      <c r="L459" s="169"/>
      <c r="M459" s="168"/>
      <c r="N459" s="167">
        <f t="shared" si="66"/>
        <v>10886.9</v>
      </c>
      <c r="O459" s="138"/>
    </row>
    <row r="460" spans="1:15" ht="15.75">
      <c r="A460" s="177"/>
      <c r="B460" s="176" t="s">
        <v>677</v>
      </c>
      <c r="C460" s="175" t="s">
        <v>2055</v>
      </c>
      <c r="D460" s="167">
        <f t="shared" si="64"/>
        <v>14170.6</v>
      </c>
      <c r="E460" s="168">
        <v>14170.6</v>
      </c>
      <c r="F460" s="168">
        <v>13580.199999999999</v>
      </c>
      <c r="G460" s="168">
        <v>590.4</v>
      </c>
      <c r="H460" s="169"/>
      <c r="I460" s="170">
        <f t="shared" si="65"/>
        <v>2325.9</v>
      </c>
      <c r="J460" s="168">
        <v>2325.9</v>
      </c>
      <c r="K460" s="169">
        <v>77.9</v>
      </c>
      <c r="L460" s="169"/>
      <c r="M460" s="168"/>
      <c r="N460" s="167">
        <f t="shared" si="66"/>
        <v>16496.5</v>
      </c>
      <c r="O460" s="138"/>
    </row>
    <row r="461" spans="1:15" ht="15.75">
      <c r="A461" s="182"/>
      <c r="B461" s="184" t="s">
        <v>677</v>
      </c>
      <c r="C461" s="183" t="s">
        <v>2054</v>
      </c>
      <c r="D461" s="167">
        <f t="shared" si="64"/>
        <v>32832.7</v>
      </c>
      <c r="E461" s="168">
        <v>32832.7</v>
      </c>
      <c r="F461" s="168">
        <v>31180.1</v>
      </c>
      <c r="G461" s="168">
        <v>1652.6</v>
      </c>
      <c r="H461" s="169"/>
      <c r="I461" s="170">
        <f t="shared" si="65"/>
        <v>4658.3</v>
      </c>
      <c r="J461" s="168">
        <v>4658.3</v>
      </c>
      <c r="K461" s="169">
        <v>157.3</v>
      </c>
      <c r="L461" s="169"/>
      <c r="M461" s="168"/>
      <c r="N461" s="167">
        <f t="shared" si="66"/>
        <v>37491</v>
      </c>
      <c r="O461" s="138"/>
    </row>
    <row r="462" spans="1:15" ht="15.75">
      <c r="A462" s="182"/>
      <c r="B462" s="176" t="s">
        <v>677</v>
      </c>
      <c r="C462" s="175" t="s">
        <v>2053</v>
      </c>
      <c r="D462" s="167">
        <f t="shared" si="64"/>
        <v>9029.1</v>
      </c>
      <c r="E462" s="168">
        <v>9029.1</v>
      </c>
      <c r="F462" s="168">
        <v>8262.5</v>
      </c>
      <c r="G462" s="168">
        <v>766.6</v>
      </c>
      <c r="H462" s="169"/>
      <c r="I462" s="170">
        <f t="shared" si="65"/>
        <v>1536.9</v>
      </c>
      <c r="J462" s="168">
        <v>1536.9</v>
      </c>
      <c r="K462" s="169">
        <v>65.9</v>
      </c>
      <c r="L462" s="169"/>
      <c r="M462" s="168"/>
      <c r="N462" s="167">
        <f t="shared" si="66"/>
        <v>10566</v>
      </c>
      <c r="O462" s="138"/>
    </row>
    <row r="463" spans="1:15" ht="15.75">
      <c r="A463" s="177"/>
      <c r="B463" s="176" t="s">
        <v>677</v>
      </c>
      <c r="C463" s="175" t="s">
        <v>2052</v>
      </c>
      <c r="D463" s="167">
        <f t="shared" si="64"/>
        <v>11119.9</v>
      </c>
      <c r="E463" s="168">
        <v>11119.9</v>
      </c>
      <c r="F463" s="168">
        <v>10648.1</v>
      </c>
      <c r="G463" s="168">
        <v>471.8</v>
      </c>
      <c r="H463" s="169"/>
      <c r="I463" s="170">
        <f t="shared" si="65"/>
        <v>1905.4</v>
      </c>
      <c r="J463" s="168">
        <v>1905.4</v>
      </c>
      <c r="K463" s="169">
        <v>64.4</v>
      </c>
      <c r="L463" s="169"/>
      <c r="M463" s="168"/>
      <c r="N463" s="167">
        <f t="shared" si="66"/>
        <v>13025.3</v>
      </c>
      <c r="O463" s="138"/>
    </row>
    <row r="464" spans="1:15" ht="15.75">
      <c r="A464" s="177"/>
      <c r="B464" s="176"/>
      <c r="C464" s="175"/>
      <c r="D464" s="170"/>
      <c r="E464" s="168"/>
      <c r="F464" s="174"/>
      <c r="G464" s="168"/>
      <c r="H464" s="174"/>
      <c r="I464" s="170"/>
      <c r="J464" s="174"/>
      <c r="K464" s="174"/>
      <c r="L464" s="174"/>
      <c r="M464" s="174"/>
      <c r="N464" s="170"/>
      <c r="O464" s="138"/>
    </row>
    <row r="465" spans="1:15" ht="39">
      <c r="A465" s="181"/>
      <c r="B465" s="180"/>
      <c r="C465" s="179" t="s">
        <v>2051</v>
      </c>
      <c r="D465" s="178">
        <f>SUM(D467:D480)</f>
        <v>161126.29999999996</v>
      </c>
      <c r="E465" s="178">
        <f>SUM(E467:E480)</f>
        <v>161126.29999999996</v>
      </c>
      <c r="F465" s="178">
        <f>SUM(F467:F480)</f>
        <v>151329.4</v>
      </c>
      <c r="G465" s="178">
        <f>SUM(G467:G480)</f>
        <v>9796.900000000001</v>
      </c>
      <c r="H465" s="178"/>
      <c r="I465" s="178">
        <f>SUM(I467:I480)</f>
        <v>30589.000000000007</v>
      </c>
      <c r="J465" s="178">
        <f>SUM(J467:J480)</f>
        <v>30589.000000000007</v>
      </c>
      <c r="K465" s="178">
        <f>SUM(K467:K480)</f>
        <v>6018.7999999999965</v>
      </c>
      <c r="L465" s="178"/>
      <c r="M465" s="178"/>
      <c r="N465" s="178">
        <f>SUM(N467:N480)</f>
        <v>191715.3</v>
      </c>
      <c r="O465" s="138"/>
    </row>
    <row r="466" spans="1:15" ht="15.75">
      <c r="A466" s="177"/>
      <c r="B466" s="176"/>
      <c r="C466" s="175"/>
      <c r="D466" s="170"/>
      <c r="E466" s="168"/>
      <c r="F466" s="174"/>
      <c r="G466" s="168"/>
      <c r="H466" s="174"/>
      <c r="I466" s="170"/>
      <c r="J466" s="174"/>
      <c r="K466" s="174"/>
      <c r="L466" s="174"/>
      <c r="M466" s="174"/>
      <c r="N466" s="170"/>
      <c r="O466" s="138"/>
    </row>
    <row r="467" spans="1:15" ht="31.5">
      <c r="A467" s="177"/>
      <c r="B467" s="184" t="s">
        <v>677</v>
      </c>
      <c r="C467" s="175" t="s">
        <v>2050</v>
      </c>
      <c r="D467" s="167">
        <f aca="true" t="shared" si="67" ref="D467:D480">E467+H467</f>
        <v>105.7</v>
      </c>
      <c r="E467" s="168">
        <v>105.7</v>
      </c>
      <c r="F467" s="168"/>
      <c r="G467" s="168">
        <v>105.7</v>
      </c>
      <c r="H467" s="169"/>
      <c r="I467" s="170">
        <f aca="true" t="shared" si="68" ref="I467:I480">J467+M467</f>
        <v>6190</v>
      </c>
      <c r="J467" s="168">
        <v>6190</v>
      </c>
      <c r="K467" s="169">
        <v>5073.8</v>
      </c>
      <c r="L467" s="169"/>
      <c r="M467" s="168"/>
      <c r="N467" s="167">
        <f aca="true" t="shared" si="69" ref="N467:N480">D467+I467</f>
        <v>6295.7</v>
      </c>
      <c r="O467" s="138"/>
    </row>
    <row r="468" spans="1:15" ht="15.75">
      <c r="A468" s="173"/>
      <c r="B468" s="172" t="s">
        <v>677</v>
      </c>
      <c r="C468" s="171" t="s">
        <v>2049</v>
      </c>
      <c r="D468" s="167">
        <f t="shared" si="67"/>
        <v>19423.9</v>
      </c>
      <c r="E468" s="168">
        <v>19423.9</v>
      </c>
      <c r="F468" s="168">
        <v>18517.7</v>
      </c>
      <c r="G468" s="168">
        <v>906.2</v>
      </c>
      <c r="H468" s="169"/>
      <c r="I468" s="170">
        <f t="shared" si="68"/>
        <v>2798.3</v>
      </c>
      <c r="J468" s="168">
        <v>2798.3</v>
      </c>
      <c r="K468" s="169">
        <v>106.3</v>
      </c>
      <c r="L468" s="169"/>
      <c r="M468" s="168"/>
      <c r="N468" s="167">
        <f t="shared" si="69"/>
        <v>22222.2</v>
      </c>
      <c r="O468" s="138"/>
    </row>
    <row r="469" spans="1:15" ht="15.75">
      <c r="A469" s="173"/>
      <c r="B469" s="172" t="s">
        <v>677</v>
      </c>
      <c r="C469" s="171" t="s">
        <v>2048</v>
      </c>
      <c r="D469" s="167">
        <f t="shared" si="67"/>
        <v>18113.1</v>
      </c>
      <c r="E469" s="168">
        <v>18113.1</v>
      </c>
      <c r="F469" s="168">
        <v>17437.5</v>
      </c>
      <c r="G469" s="168">
        <v>675.6</v>
      </c>
      <c r="H469" s="169"/>
      <c r="I469" s="170">
        <f t="shared" si="68"/>
        <v>2648.9</v>
      </c>
      <c r="J469" s="168">
        <v>2648.9</v>
      </c>
      <c r="K469" s="169">
        <v>62.9</v>
      </c>
      <c r="L469" s="169"/>
      <c r="M469" s="168"/>
      <c r="N469" s="167">
        <f t="shared" si="69"/>
        <v>20762</v>
      </c>
      <c r="O469" s="138"/>
    </row>
    <row r="470" spans="1:15" ht="15.75">
      <c r="A470" s="182"/>
      <c r="B470" s="184" t="s">
        <v>677</v>
      </c>
      <c r="C470" s="183" t="s">
        <v>2047</v>
      </c>
      <c r="D470" s="167">
        <f t="shared" si="67"/>
        <v>6168.8</v>
      </c>
      <c r="E470" s="168">
        <v>6168.8</v>
      </c>
      <c r="F470" s="168">
        <v>5452.9</v>
      </c>
      <c r="G470" s="168">
        <v>715.9</v>
      </c>
      <c r="H470" s="169"/>
      <c r="I470" s="170">
        <f t="shared" si="68"/>
        <v>939.4</v>
      </c>
      <c r="J470" s="168">
        <v>939.4</v>
      </c>
      <c r="K470" s="169">
        <v>55.4</v>
      </c>
      <c r="L470" s="169"/>
      <c r="M470" s="168"/>
      <c r="N470" s="167">
        <f t="shared" si="69"/>
        <v>7108.2</v>
      </c>
      <c r="O470" s="138"/>
    </row>
    <row r="471" spans="1:15" ht="15.75">
      <c r="A471" s="177"/>
      <c r="B471" s="176" t="s">
        <v>677</v>
      </c>
      <c r="C471" s="175" t="s">
        <v>2046</v>
      </c>
      <c r="D471" s="167">
        <f t="shared" si="67"/>
        <v>5723.5</v>
      </c>
      <c r="E471" s="168">
        <v>5723.5</v>
      </c>
      <c r="F471" s="168">
        <v>5264.2</v>
      </c>
      <c r="G471" s="168">
        <v>459.3</v>
      </c>
      <c r="H471" s="169"/>
      <c r="I471" s="170">
        <f t="shared" si="68"/>
        <v>882.9</v>
      </c>
      <c r="J471" s="168">
        <v>882.9</v>
      </c>
      <c r="K471" s="169">
        <v>38.9</v>
      </c>
      <c r="L471" s="169"/>
      <c r="M471" s="168"/>
      <c r="N471" s="167">
        <f t="shared" si="69"/>
        <v>6606.4</v>
      </c>
      <c r="O471" s="138"/>
    </row>
    <row r="472" spans="1:15" ht="15.75">
      <c r="A472" s="182"/>
      <c r="B472" s="176" t="s">
        <v>677</v>
      </c>
      <c r="C472" s="175" t="s">
        <v>2045</v>
      </c>
      <c r="D472" s="167">
        <f t="shared" si="67"/>
        <v>11645.3</v>
      </c>
      <c r="E472" s="168">
        <v>11645.3</v>
      </c>
      <c r="F472" s="168">
        <v>11147.300000000001</v>
      </c>
      <c r="G472" s="168">
        <v>498</v>
      </c>
      <c r="H472" s="169"/>
      <c r="I472" s="170">
        <f t="shared" si="68"/>
        <v>1889.9</v>
      </c>
      <c r="J472" s="168">
        <v>1889.9</v>
      </c>
      <c r="K472" s="169">
        <v>59.9</v>
      </c>
      <c r="L472" s="169"/>
      <c r="M472" s="168"/>
      <c r="N472" s="167">
        <f t="shared" si="69"/>
        <v>13535.199999999999</v>
      </c>
      <c r="O472" s="138"/>
    </row>
    <row r="473" spans="1:15" ht="15.75">
      <c r="A473" s="182"/>
      <c r="B473" s="176" t="s">
        <v>677</v>
      </c>
      <c r="C473" s="175" t="s">
        <v>2044</v>
      </c>
      <c r="D473" s="167">
        <f t="shared" si="67"/>
        <v>6997</v>
      </c>
      <c r="E473" s="168">
        <v>6997</v>
      </c>
      <c r="F473" s="168">
        <v>6447.599999999999</v>
      </c>
      <c r="G473" s="168">
        <v>549.4</v>
      </c>
      <c r="H473" s="169"/>
      <c r="I473" s="170">
        <f t="shared" si="68"/>
        <v>1089.9</v>
      </c>
      <c r="J473" s="168">
        <v>1089.9</v>
      </c>
      <c r="K473" s="169">
        <v>44.9</v>
      </c>
      <c r="L473" s="169"/>
      <c r="M473" s="168"/>
      <c r="N473" s="167">
        <f t="shared" si="69"/>
        <v>8086.9</v>
      </c>
      <c r="O473" s="138"/>
    </row>
    <row r="474" spans="1:15" ht="15.75">
      <c r="A474" s="177"/>
      <c r="B474" s="176" t="s">
        <v>677</v>
      </c>
      <c r="C474" s="175" t="s">
        <v>2043</v>
      </c>
      <c r="D474" s="167">
        <f t="shared" si="67"/>
        <v>12011.9</v>
      </c>
      <c r="E474" s="168">
        <v>12011.9</v>
      </c>
      <c r="F474" s="168">
        <v>11112.4</v>
      </c>
      <c r="G474" s="168">
        <v>899.5</v>
      </c>
      <c r="H474" s="169"/>
      <c r="I474" s="170">
        <f t="shared" si="68"/>
        <v>1931.9</v>
      </c>
      <c r="J474" s="168">
        <v>1931.9</v>
      </c>
      <c r="K474" s="169">
        <v>71.9</v>
      </c>
      <c r="L474" s="169"/>
      <c r="M474" s="168"/>
      <c r="N474" s="167">
        <f t="shared" si="69"/>
        <v>13943.8</v>
      </c>
      <c r="O474" s="138"/>
    </row>
    <row r="475" spans="1:15" ht="15.75">
      <c r="A475" s="182"/>
      <c r="B475" s="176" t="s">
        <v>677</v>
      </c>
      <c r="C475" s="175" t="s">
        <v>2042</v>
      </c>
      <c r="D475" s="167">
        <f t="shared" si="67"/>
        <v>8126.9</v>
      </c>
      <c r="E475" s="168">
        <v>8126.9</v>
      </c>
      <c r="F475" s="168">
        <v>7351.3</v>
      </c>
      <c r="G475" s="168">
        <v>775.6</v>
      </c>
      <c r="H475" s="169"/>
      <c r="I475" s="170">
        <f t="shared" si="68"/>
        <v>1193.9</v>
      </c>
      <c r="J475" s="168">
        <v>1193.9</v>
      </c>
      <c r="K475" s="169">
        <v>74.9</v>
      </c>
      <c r="L475" s="169"/>
      <c r="M475" s="168"/>
      <c r="N475" s="167">
        <f t="shared" si="69"/>
        <v>9320.8</v>
      </c>
      <c r="O475" s="138"/>
    </row>
    <row r="476" spans="1:15" ht="15.75">
      <c r="A476" s="182"/>
      <c r="B476" s="176" t="s">
        <v>677</v>
      </c>
      <c r="C476" s="175" t="s">
        <v>2041</v>
      </c>
      <c r="D476" s="167">
        <f t="shared" si="67"/>
        <v>7905.7</v>
      </c>
      <c r="E476" s="168">
        <v>7905.7</v>
      </c>
      <c r="F476" s="168">
        <v>7373.6</v>
      </c>
      <c r="G476" s="168">
        <v>532.1</v>
      </c>
      <c r="H476" s="169"/>
      <c r="I476" s="170">
        <f t="shared" si="68"/>
        <v>1292.4</v>
      </c>
      <c r="J476" s="168">
        <v>1292.4</v>
      </c>
      <c r="K476" s="169">
        <v>49.4</v>
      </c>
      <c r="L476" s="169"/>
      <c r="M476" s="168"/>
      <c r="N476" s="167">
        <f t="shared" si="69"/>
        <v>9198.1</v>
      </c>
      <c r="O476" s="138"/>
    </row>
    <row r="477" spans="1:15" ht="15.75">
      <c r="A477" s="177"/>
      <c r="B477" s="176" t="s">
        <v>677</v>
      </c>
      <c r="C477" s="175" t="s">
        <v>2040</v>
      </c>
      <c r="D477" s="167">
        <f t="shared" si="67"/>
        <v>32754.3</v>
      </c>
      <c r="E477" s="168">
        <v>32754.3</v>
      </c>
      <c r="F477" s="168">
        <v>31402.5</v>
      </c>
      <c r="G477" s="168">
        <v>1351.8</v>
      </c>
      <c r="H477" s="169"/>
      <c r="I477" s="170">
        <f t="shared" si="68"/>
        <v>4715.8</v>
      </c>
      <c r="J477" s="168">
        <v>4715.8</v>
      </c>
      <c r="K477" s="169">
        <v>173.8</v>
      </c>
      <c r="L477" s="169"/>
      <c r="M477" s="168"/>
      <c r="N477" s="167">
        <f t="shared" si="69"/>
        <v>37470.1</v>
      </c>
      <c r="O477" s="138"/>
    </row>
    <row r="478" spans="1:15" ht="15.75">
      <c r="A478" s="182"/>
      <c r="B478" s="176" t="s">
        <v>677</v>
      </c>
      <c r="C478" s="175" t="s">
        <v>2039</v>
      </c>
      <c r="D478" s="167">
        <f t="shared" si="67"/>
        <v>14235.5</v>
      </c>
      <c r="E478" s="168">
        <v>14235.5</v>
      </c>
      <c r="F478" s="168">
        <v>13115.2</v>
      </c>
      <c r="G478" s="168">
        <v>1120.3</v>
      </c>
      <c r="H478" s="169"/>
      <c r="I478" s="170">
        <f t="shared" si="68"/>
        <v>2211.9</v>
      </c>
      <c r="J478" s="168">
        <v>2211.9</v>
      </c>
      <c r="K478" s="169">
        <v>98.9</v>
      </c>
      <c r="L478" s="169"/>
      <c r="M478" s="168"/>
      <c r="N478" s="167">
        <f t="shared" si="69"/>
        <v>16447.4</v>
      </c>
      <c r="O478" s="138"/>
    </row>
    <row r="479" spans="1:15" ht="15.75">
      <c r="A479" s="182"/>
      <c r="B479" s="176" t="s">
        <v>677</v>
      </c>
      <c r="C479" s="175" t="s">
        <v>2038</v>
      </c>
      <c r="D479" s="167">
        <f t="shared" si="67"/>
        <v>8967.3</v>
      </c>
      <c r="E479" s="168">
        <v>8967.3</v>
      </c>
      <c r="F479" s="168">
        <v>8359.9</v>
      </c>
      <c r="G479" s="168">
        <v>607.4</v>
      </c>
      <c r="H479" s="169"/>
      <c r="I479" s="170">
        <f t="shared" si="68"/>
        <v>1479.4</v>
      </c>
      <c r="J479" s="168">
        <v>1479.4</v>
      </c>
      <c r="K479" s="169">
        <v>49.4</v>
      </c>
      <c r="L479" s="169"/>
      <c r="M479" s="168"/>
      <c r="N479" s="167">
        <f t="shared" si="69"/>
        <v>10446.699999999999</v>
      </c>
      <c r="O479" s="138"/>
    </row>
    <row r="480" spans="1:15" ht="15.75">
      <c r="A480" s="177"/>
      <c r="B480" s="176" t="s">
        <v>677</v>
      </c>
      <c r="C480" s="175" t="s">
        <v>2037</v>
      </c>
      <c r="D480" s="167">
        <f t="shared" si="67"/>
        <v>8947.4</v>
      </c>
      <c r="E480" s="168">
        <v>8947.4</v>
      </c>
      <c r="F480" s="168">
        <v>8347.3</v>
      </c>
      <c r="G480" s="168">
        <v>600.1</v>
      </c>
      <c r="H480" s="169"/>
      <c r="I480" s="170">
        <f t="shared" si="68"/>
        <v>1324.4</v>
      </c>
      <c r="J480" s="168">
        <v>1324.4</v>
      </c>
      <c r="K480" s="169">
        <v>58.4</v>
      </c>
      <c r="L480" s="169"/>
      <c r="M480" s="168"/>
      <c r="N480" s="167">
        <f t="shared" si="69"/>
        <v>10271.8</v>
      </c>
      <c r="O480" s="138"/>
    </row>
    <row r="481" spans="1:15" ht="15.75">
      <c r="A481" s="177"/>
      <c r="B481" s="176"/>
      <c r="C481" s="175"/>
      <c r="D481" s="170"/>
      <c r="E481" s="168"/>
      <c r="F481" s="174"/>
      <c r="G481" s="168"/>
      <c r="H481" s="174"/>
      <c r="I481" s="170"/>
      <c r="J481" s="174"/>
      <c r="K481" s="174"/>
      <c r="L481" s="174"/>
      <c r="M481" s="174"/>
      <c r="N481" s="170"/>
      <c r="O481" s="138"/>
    </row>
    <row r="482" spans="1:15" ht="39">
      <c r="A482" s="181"/>
      <c r="B482" s="180"/>
      <c r="C482" s="179" t="s">
        <v>2036</v>
      </c>
      <c r="D482" s="178">
        <f>SUM(D484:D492)</f>
        <v>536512</v>
      </c>
      <c r="E482" s="178">
        <f>SUM(E484:E492)</f>
        <v>536512</v>
      </c>
      <c r="F482" s="178">
        <f>SUM(F484:F492)</f>
        <v>517790.6</v>
      </c>
      <c r="G482" s="178">
        <f>SUM(G484:G492)</f>
        <v>18721.4</v>
      </c>
      <c r="H482" s="178"/>
      <c r="I482" s="178">
        <f>SUM(I484:I492)</f>
        <v>79252.7</v>
      </c>
      <c r="J482" s="178">
        <f>SUM(J484:J492)</f>
        <v>79252.7</v>
      </c>
      <c r="K482" s="178">
        <f>SUM(K484:K492)</f>
        <v>9111.800000000003</v>
      </c>
      <c r="L482" s="178"/>
      <c r="M482" s="178"/>
      <c r="N482" s="178">
        <f>SUM(N484:N492)</f>
        <v>615764.7</v>
      </c>
      <c r="O482" s="138"/>
    </row>
    <row r="483" spans="1:15" ht="15.75">
      <c r="A483" s="177"/>
      <c r="B483" s="176"/>
      <c r="C483" s="175"/>
      <c r="D483" s="170"/>
      <c r="E483" s="168"/>
      <c r="F483" s="174"/>
      <c r="G483" s="168"/>
      <c r="H483" s="174"/>
      <c r="I483" s="170"/>
      <c r="J483" s="174"/>
      <c r="K483" s="174"/>
      <c r="L483" s="174"/>
      <c r="M483" s="174"/>
      <c r="N483" s="170"/>
      <c r="O483" s="138"/>
    </row>
    <row r="484" spans="1:15" ht="15.75">
      <c r="A484" s="163"/>
      <c r="B484" s="166" t="s">
        <v>677</v>
      </c>
      <c r="C484" s="161" t="s">
        <v>2035</v>
      </c>
      <c r="D484" s="157">
        <f aca="true" t="shared" si="70" ref="D484:D492">E484+H484</f>
        <v>391.9</v>
      </c>
      <c r="E484" s="158">
        <v>391.9</v>
      </c>
      <c r="F484" s="158"/>
      <c r="G484" s="158">
        <v>391.9</v>
      </c>
      <c r="H484" s="159"/>
      <c r="I484" s="160">
        <f aca="true" t="shared" si="71" ref="I484:I492">J484+M484</f>
        <v>8739</v>
      </c>
      <c r="J484" s="158">
        <v>8739</v>
      </c>
      <c r="K484" s="159">
        <v>7163.1</v>
      </c>
      <c r="L484" s="159"/>
      <c r="M484" s="158"/>
      <c r="N484" s="157">
        <f aca="true" t="shared" si="72" ref="N484:N492">D484+I484</f>
        <v>9130.9</v>
      </c>
      <c r="O484" s="138"/>
    </row>
    <row r="485" spans="1:15" ht="15.75">
      <c r="A485" s="173"/>
      <c r="B485" s="172" t="s">
        <v>677</v>
      </c>
      <c r="C485" s="171" t="s">
        <v>2034</v>
      </c>
      <c r="D485" s="167">
        <f t="shared" si="70"/>
        <v>119722.8</v>
      </c>
      <c r="E485" s="168">
        <v>119722.8</v>
      </c>
      <c r="F485" s="168">
        <v>117174.8</v>
      </c>
      <c r="G485" s="168">
        <v>2548</v>
      </c>
      <c r="H485" s="169"/>
      <c r="I485" s="170">
        <f t="shared" si="71"/>
        <v>15799.4</v>
      </c>
      <c r="J485" s="168">
        <v>15799.4</v>
      </c>
      <c r="K485" s="169">
        <v>404.4</v>
      </c>
      <c r="L485" s="169"/>
      <c r="M485" s="168"/>
      <c r="N485" s="167">
        <f t="shared" si="72"/>
        <v>135522.2</v>
      </c>
      <c r="O485" s="138"/>
    </row>
    <row r="486" spans="1:15" ht="15.75">
      <c r="A486" s="173"/>
      <c r="B486" s="172" t="s">
        <v>677</v>
      </c>
      <c r="C486" s="171" t="s">
        <v>2033</v>
      </c>
      <c r="D486" s="167">
        <f t="shared" si="70"/>
        <v>74937.9</v>
      </c>
      <c r="E486" s="168">
        <v>74937.9</v>
      </c>
      <c r="F486" s="168">
        <v>71800.29999999999</v>
      </c>
      <c r="G486" s="168">
        <v>3137.6</v>
      </c>
      <c r="H486" s="169"/>
      <c r="I486" s="170">
        <f t="shared" si="71"/>
        <v>9760.3</v>
      </c>
      <c r="J486" s="168">
        <v>9760.3</v>
      </c>
      <c r="K486" s="169">
        <v>172.3</v>
      </c>
      <c r="L486" s="169"/>
      <c r="M486" s="168"/>
      <c r="N486" s="167">
        <f t="shared" si="72"/>
        <v>84698.2</v>
      </c>
      <c r="O486" s="138"/>
    </row>
    <row r="487" spans="1:15" ht="15.75">
      <c r="A487" s="164"/>
      <c r="B487" s="166" t="s">
        <v>677</v>
      </c>
      <c r="C487" s="165" t="s">
        <v>2032</v>
      </c>
      <c r="D487" s="157">
        <f t="shared" si="70"/>
        <v>73829.7</v>
      </c>
      <c r="E487" s="158">
        <v>73829.7</v>
      </c>
      <c r="F487" s="158">
        <v>72186.9</v>
      </c>
      <c r="G487" s="158">
        <v>1642.8</v>
      </c>
      <c r="H487" s="159"/>
      <c r="I487" s="160">
        <f t="shared" si="71"/>
        <v>9763.6</v>
      </c>
      <c r="J487" s="158">
        <v>9763.6</v>
      </c>
      <c r="K487" s="159">
        <v>281.6</v>
      </c>
      <c r="L487" s="159"/>
      <c r="M487" s="158"/>
      <c r="N487" s="157">
        <f t="shared" si="72"/>
        <v>83593.3</v>
      </c>
      <c r="O487" s="138"/>
    </row>
    <row r="488" spans="1:15" ht="15.75">
      <c r="A488" s="163"/>
      <c r="B488" s="162" t="s">
        <v>677</v>
      </c>
      <c r="C488" s="161" t="s">
        <v>2031</v>
      </c>
      <c r="D488" s="157">
        <f t="shared" si="70"/>
        <v>29804.1</v>
      </c>
      <c r="E488" s="158">
        <v>29804.1</v>
      </c>
      <c r="F488" s="158">
        <v>28477.1</v>
      </c>
      <c r="G488" s="158">
        <v>1327</v>
      </c>
      <c r="H488" s="159"/>
      <c r="I488" s="160">
        <f t="shared" si="71"/>
        <v>3988.8</v>
      </c>
      <c r="J488" s="158">
        <v>3988.8</v>
      </c>
      <c r="K488" s="159">
        <v>125.8</v>
      </c>
      <c r="L488" s="159"/>
      <c r="M488" s="158"/>
      <c r="N488" s="157">
        <f t="shared" si="72"/>
        <v>33792.9</v>
      </c>
      <c r="O488" s="138"/>
    </row>
    <row r="489" spans="1:15" ht="15.75">
      <c r="A489" s="164"/>
      <c r="B489" s="162" t="s">
        <v>677</v>
      </c>
      <c r="C489" s="161" t="s">
        <v>2030</v>
      </c>
      <c r="D489" s="157">
        <f t="shared" si="70"/>
        <v>69509.8</v>
      </c>
      <c r="E489" s="158">
        <v>69509.8</v>
      </c>
      <c r="F489" s="158">
        <v>67654.3</v>
      </c>
      <c r="G489" s="158">
        <v>1855.5</v>
      </c>
      <c r="H489" s="159"/>
      <c r="I489" s="160">
        <f t="shared" si="71"/>
        <v>9109.6</v>
      </c>
      <c r="J489" s="158">
        <v>9109.6</v>
      </c>
      <c r="K489" s="159">
        <v>254.6</v>
      </c>
      <c r="L489" s="159"/>
      <c r="M489" s="158"/>
      <c r="N489" s="157">
        <f t="shared" si="72"/>
        <v>78619.40000000001</v>
      </c>
      <c r="O489" s="138"/>
    </row>
    <row r="490" spans="1:15" ht="15.75">
      <c r="A490" s="163"/>
      <c r="B490" s="162" t="s">
        <v>677</v>
      </c>
      <c r="C490" s="161" t="s">
        <v>2029</v>
      </c>
      <c r="D490" s="157">
        <f t="shared" si="70"/>
        <v>77183.5</v>
      </c>
      <c r="E490" s="158">
        <v>77183.5</v>
      </c>
      <c r="F490" s="158">
        <v>74193.5</v>
      </c>
      <c r="G490" s="158">
        <v>2990</v>
      </c>
      <c r="H490" s="159"/>
      <c r="I490" s="160">
        <f t="shared" si="71"/>
        <v>10053.6</v>
      </c>
      <c r="J490" s="158">
        <v>10053.6</v>
      </c>
      <c r="K490" s="159">
        <v>311.6</v>
      </c>
      <c r="L490" s="159"/>
      <c r="M490" s="158"/>
      <c r="N490" s="157">
        <f t="shared" si="72"/>
        <v>87237.1</v>
      </c>
      <c r="O490" s="138"/>
    </row>
    <row r="491" spans="1:15" ht="15.75">
      <c r="A491" s="164"/>
      <c r="B491" s="162" t="s">
        <v>677</v>
      </c>
      <c r="C491" s="161" t="s">
        <v>2028</v>
      </c>
      <c r="D491" s="157">
        <f t="shared" si="70"/>
        <v>50221.9</v>
      </c>
      <c r="E491" s="158">
        <v>50221.9</v>
      </c>
      <c r="F491" s="158">
        <v>46981.700000000004</v>
      </c>
      <c r="G491" s="158">
        <v>3240.2</v>
      </c>
      <c r="H491" s="159"/>
      <c r="I491" s="160">
        <f t="shared" si="71"/>
        <v>6435.2</v>
      </c>
      <c r="J491" s="158">
        <v>6435.2</v>
      </c>
      <c r="K491" s="159">
        <v>184.2</v>
      </c>
      <c r="L491" s="159"/>
      <c r="M491" s="158"/>
      <c r="N491" s="157">
        <f t="shared" si="72"/>
        <v>56657.1</v>
      </c>
      <c r="O491" s="138"/>
    </row>
    <row r="492" spans="1:15" ht="15.75">
      <c r="A492" s="163"/>
      <c r="B492" s="162" t="s">
        <v>677</v>
      </c>
      <c r="C492" s="161" t="s">
        <v>2027</v>
      </c>
      <c r="D492" s="157">
        <f t="shared" si="70"/>
        <v>40910.4</v>
      </c>
      <c r="E492" s="158">
        <v>40910.4</v>
      </c>
      <c r="F492" s="158">
        <v>39322</v>
      </c>
      <c r="G492" s="158">
        <v>1588.4</v>
      </c>
      <c r="H492" s="159"/>
      <c r="I492" s="160">
        <f t="shared" si="71"/>
        <v>5603.2</v>
      </c>
      <c r="J492" s="158">
        <v>5603.2</v>
      </c>
      <c r="K492" s="159">
        <v>214.2</v>
      </c>
      <c r="L492" s="159"/>
      <c r="M492" s="158"/>
      <c r="N492" s="157">
        <f t="shared" si="72"/>
        <v>46513.6</v>
      </c>
      <c r="O492" s="138"/>
    </row>
    <row r="493" spans="4:15" ht="15">
      <c r="D493" s="145"/>
      <c r="E493" s="145"/>
      <c r="F493" s="146"/>
      <c r="G493" s="146"/>
      <c r="H493" s="146"/>
      <c r="I493" s="145"/>
      <c r="J493" s="145"/>
      <c r="K493" s="146"/>
      <c r="L493" s="146"/>
      <c r="M493" s="146"/>
      <c r="N493" s="145"/>
      <c r="O493" s="138"/>
    </row>
    <row r="494" spans="4:15" ht="15">
      <c r="D494" s="145"/>
      <c r="E494" s="146"/>
      <c r="F494" s="146"/>
      <c r="G494" s="146"/>
      <c r="H494" s="146"/>
      <c r="I494" s="145"/>
      <c r="J494" s="145"/>
      <c r="K494" s="146"/>
      <c r="L494" s="146"/>
      <c r="M494" s="146"/>
      <c r="N494" s="145"/>
      <c r="O494" s="138"/>
    </row>
    <row r="495" spans="4:15" ht="15">
      <c r="D495" s="145"/>
      <c r="E495" s="145"/>
      <c r="F495" s="146"/>
      <c r="G495" s="146"/>
      <c r="H495" s="146"/>
      <c r="I495" s="145"/>
      <c r="J495" s="145"/>
      <c r="K495" s="146"/>
      <c r="L495" s="146"/>
      <c r="M495" s="146"/>
      <c r="N495" s="145"/>
      <c r="O495" s="138"/>
    </row>
    <row r="496" spans="4:15" ht="15">
      <c r="D496" s="145"/>
      <c r="E496" s="145"/>
      <c r="F496" s="146"/>
      <c r="G496" s="146"/>
      <c r="H496" s="146"/>
      <c r="I496" s="145"/>
      <c r="J496" s="145"/>
      <c r="K496" s="146"/>
      <c r="L496" s="146"/>
      <c r="M496" s="146"/>
      <c r="N496" s="145"/>
      <c r="O496" s="138"/>
    </row>
    <row r="497" spans="1:15" ht="15">
      <c r="A497" s="150"/>
      <c r="B497" s="149"/>
      <c r="C497" s="148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38"/>
    </row>
    <row r="498" spans="4:15" ht="15">
      <c r="D498" s="145"/>
      <c r="E498" s="145"/>
      <c r="F498" s="146"/>
      <c r="G498" s="146"/>
      <c r="H498" s="146"/>
      <c r="I498" s="145"/>
      <c r="J498" s="145"/>
      <c r="K498" s="146"/>
      <c r="L498" s="146"/>
      <c r="M498" s="146"/>
      <c r="N498" s="145"/>
      <c r="O498" s="138"/>
    </row>
    <row r="499" spans="4:15" ht="15">
      <c r="D499" s="145"/>
      <c r="E499" s="145"/>
      <c r="F499" s="146"/>
      <c r="G499" s="146"/>
      <c r="H499" s="146"/>
      <c r="I499" s="145"/>
      <c r="J499" s="145"/>
      <c r="K499" s="146"/>
      <c r="L499" s="146"/>
      <c r="M499" s="146"/>
      <c r="N499" s="145"/>
      <c r="O499" s="138"/>
    </row>
    <row r="500" spans="4:15" ht="15">
      <c r="D500" s="145"/>
      <c r="E500" s="145"/>
      <c r="F500" s="146"/>
      <c r="G500" s="146"/>
      <c r="H500" s="146"/>
      <c r="I500" s="145"/>
      <c r="J500" s="145"/>
      <c r="K500" s="146"/>
      <c r="L500" s="146"/>
      <c r="M500" s="146"/>
      <c r="N500" s="145"/>
      <c r="O500" s="138"/>
    </row>
    <row r="501" spans="4:15" ht="15">
      <c r="D501" s="145"/>
      <c r="E501" s="145"/>
      <c r="F501" s="146"/>
      <c r="G501" s="146"/>
      <c r="H501" s="146"/>
      <c r="I501" s="145"/>
      <c r="J501" s="145"/>
      <c r="K501" s="146"/>
      <c r="L501" s="146"/>
      <c r="M501" s="146"/>
      <c r="N501" s="145"/>
      <c r="O501" s="138"/>
    </row>
    <row r="502" spans="4:15" ht="15">
      <c r="D502" s="145"/>
      <c r="E502" s="145"/>
      <c r="F502" s="146"/>
      <c r="G502" s="146"/>
      <c r="H502" s="146"/>
      <c r="I502" s="145"/>
      <c r="J502" s="145"/>
      <c r="K502" s="146"/>
      <c r="L502" s="146"/>
      <c r="M502" s="146"/>
      <c r="N502" s="145"/>
      <c r="O502" s="138"/>
    </row>
    <row r="503" spans="4:15" ht="15">
      <c r="D503" s="145"/>
      <c r="E503" s="145"/>
      <c r="F503" s="146"/>
      <c r="G503" s="146"/>
      <c r="H503" s="146"/>
      <c r="I503" s="145"/>
      <c r="J503" s="145"/>
      <c r="K503" s="146"/>
      <c r="L503" s="146"/>
      <c r="M503" s="146"/>
      <c r="N503" s="145"/>
      <c r="O503" s="138"/>
    </row>
    <row r="504" spans="4:15" ht="15">
      <c r="D504" s="145"/>
      <c r="E504" s="145"/>
      <c r="F504" s="146"/>
      <c r="G504" s="146"/>
      <c r="H504" s="146"/>
      <c r="I504" s="145"/>
      <c r="J504" s="145"/>
      <c r="K504" s="146"/>
      <c r="L504" s="146"/>
      <c r="M504" s="146"/>
      <c r="N504" s="145"/>
      <c r="O504" s="138"/>
    </row>
    <row r="505" spans="1:15" ht="15">
      <c r="A505" s="147"/>
      <c r="B505" s="138"/>
      <c r="C505" s="138"/>
      <c r="D505" s="145"/>
      <c r="E505" s="145"/>
      <c r="F505" s="146"/>
      <c r="G505" s="146"/>
      <c r="H505" s="146"/>
      <c r="I505" s="145"/>
      <c r="J505" s="145"/>
      <c r="K505" s="146"/>
      <c r="L505" s="146"/>
      <c r="M505" s="146"/>
      <c r="N505" s="145"/>
      <c r="O505" s="138"/>
    </row>
    <row r="506" spans="1:15" ht="15">
      <c r="A506" s="147"/>
      <c r="B506" s="138"/>
      <c r="C506" s="138"/>
      <c r="D506" s="145"/>
      <c r="E506" s="145"/>
      <c r="F506" s="146"/>
      <c r="G506" s="146"/>
      <c r="H506" s="146"/>
      <c r="I506" s="145"/>
      <c r="J506" s="145"/>
      <c r="K506" s="146"/>
      <c r="L506" s="146"/>
      <c r="M506" s="146"/>
      <c r="N506" s="145"/>
      <c r="O506" s="138"/>
    </row>
    <row r="507" spans="1:15" ht="15">
      <c r="A507" s="147"/>
      <c r="B507" s="138"/>
      <c r="C507" s="138"/>
      <c r="D507" s="145"/>
      <c r="E507" s="145"/>
      <c r="F507" s="146"/>
      <c r="G507" s="146"/>
      <c r="H507" s="146"/>
      <c r="I507" s="145"/>
      <c r="J507" s="145"/>
      <c r="K507" s="146"/>
      <c r="L507" s="146"/>
      <c r="M507" s="146"/>
      <c r="N507" s="145"/>
      <c r="O507" s="138"/>
    </row>
    <row r="508" spans="1:15" ht="15">
      <c r="A508" s="147"/>
      <c r="B508" s="138"/>
      <c r="C508" s="138"/>
      <c r="D508" s="145"/>
      <c r="E508" s="145"/>
      <c r="F508" s="146"/>
      <c r="G508" s="146"/>
      <c r="H508" s="146"/>
      <c r="I508" s="145"/>
      <c r="J508" s="145"/>
      <c r="K508" s="146"/>
      <c r="L508" s="146"/>
      <c r="M508" s="146"/>
      <c r="N508" s="145"/>
      <c r="O508" s="138"/>
    </row>
    <row r="509" spans="1:15" ht="15">
      <c r="A509" s="147"/>
      <c r="B509" s="138"/>
      <c r="C509" s="138"/>
      <c r="D509" s="145"/>
      <c r="E509" s="145"/>
      <c r="F509" s="146"/>
      <c r="G509" s="146"/>
      <c r="H509" s="146"/>
      <c r="I509" s="145"/>
      <c r="J509" s="145"/>
      <c r="K509" s="146"/>
      <c r="L509" s="146"/>
      <c r="M509" s="146"/>
      <c r="N509" s="145"/>
      <c r="O509" s="138"/>
    </row>
    <row r="510" spans="1:15" ht="15">
      <c r="A510" s="147"/>
      <c r="B510" s="138"/>
      <c r="C510" s="138"/>
      <c r="D510" s="145"/>
      <c r="E510" s="145"/>
      <c r="F510" s="146"/>
      <c r="G510" s="146"/>
      <c r="H510" s="146"/>
      <c r="I510" s="145"/>
      <c r="J510" s="145"/>
      <c r="K510" s="146"/>
      <c r="L510" s="146"/>
      <c r="M510" s="146"/>
      <c r="N510" s="145"/>
      <c r="O510" s="138"/>
    </row>
    <row r="511" spans="1:15" ht="15">
      <c r="A511" s="147"/>
      <c r="B511" s="138"/>
      <c r="C511" s="138"/>
      <c r="D511" s="145"/>
      <c r="E511" s="145"/>
      <c r="F511" s="146"/>
      <c r="G511" s="146"/>
      <c r="H511" s="146"/>
      <c r="I511" s="145"/>
      <c r="J511" s="145"/>
      <c r="K511" s="146"/>
      <c r="L511" s="146"/>
      <c r="M511" s="146"/>
      <c r="N511" s="145"/>
      <c r="O511" s="138"/>
    </row>
    <row r="512" spans="1:15" ht="15">
      <c r="A512" s="147"/>
      <c r="B512" s="138"/>
      <c r="C512" s="138"/>
      <c r="D512" s="145"/>
      <c r="E512" s="145"/>
      <c r="F512" s="146"/>
      <c r="G512" s="146"/>
      <c r="H512" s="146"/>
      <c r="I512" s="145"/>
      <c r="J512" s="145"/>
      <c r="K512" s="146"/>
      <c r="L512" s="146"/>
      <c r="M512" s="146"/>
      <c r="N512" s="145"/>
      <c r="O512" s="138"/>
    </row>
    <row r="513" spans="1:15" ht="15">
      <c r="A513" s="147"/>
      <c r="B513" s="138"/>
      <c r="C513" s="138"/>
      <c r="D513" s="145"/>
      <c r="E513" s="145"/>
      <c r="F513" s="146"/>
      <c r="G513" s="146"/>
      <c r="H513" s="146"/>
      <c r="I513" s="145"/>
      <c r="J513" s="145"/>
      <c r="K513" s="146"/>
      <c r="L513" s="146"/>
      <c r="M513" s="146"/>
      <c r="N513" s="145"/>
      <c r="O513" s="138"/>
    </row>
    <row r="514" spans="1:15" ht="15">
      <c r="A514" s="147"/>
      <c r="B514" s="138"/>
      <c r="C514" s="138"/>
      <c r="D514" s="145"/>
      <c r="E514" s="145"/>
      <c r="F514" s="146"/>
      <c r="G514" s="146"/>
      <c r="H514" s="146"/>
      <c r="I514" s="145"/>
      <c r="J514" s="145"/>
      <c r="K514" s="146"/>
      <c r="L514" s="146"/>
      <c r="M514" s="146"/>
      <c r="N514" s="145"/>
      <c r="O514" s="138"/>
    </row>
    <row r="515" spans="1:15" ht="15">
      <c r="A515" s="147"/>
      <c r="B515" s="138"/>
      <c r="C515" s="138"/>
      <c r="D515" s="145"/>
      <c r="E515" s="145"/>
      <c r="F515" s="146"/>
      <c r="G515" s="146"/>
      <c r="H515" s="146"/>
      <c r="I515" s="145"/>
      <c r="J515" s="145"/>
      <c r="K515" s="146"/>
      <c r="L515" s="146"/>
      <c r="M515" s="146"/>
      <c r="N515" s="145"/>
      <c r="O515" s="138"/>
    </row>
    <row r="516" spans="1:15" ht="15">
      <c r="A516" s="147"/>
      <c r="B516" s="138"/>
      <c r="C516" s="138"/>
      <c r="D516" s="145"/>
      <c r="E516" s="145"/>
      <c r="F516" s="146"/>
      <c r="G516" s="146"/>
      <c r="H516" s="146"/>
      <c r="I516" s="145"/>
      <c r="J516" s="145"/>
      <c r="K516" s="146"/>
      <c r="L516" s="146"/>
      <c r="M516" s="146"/>
      <c r="N516" s="145"/>
      <c r="O516" s="138"/>
    </row>
    <row r="517" spans="1:15" ht="15">
      <c r="A517" s="147"/>
      <c r="B517" s="138"/>
      <c r="C517" s="138"/>
      <c r="D517" s="145"/>
      <c r="E517" s="145"/>
      <c r="F517" s="146"/>
      <c r="G517" s="146"/>
      <c r="H517" s="146"/>
      <c r="I517" s="145"/>
      <c r="J517" s="145"/>
      <c r="K517" s="146"/>
      <c r="L517" s="146"/>
      <c r="M517" s="146"/>
      <c r="N517" s="145"/>
      <c r="O517" s="138"/>
    </row>
    <row r="518" spans="1:15" ht="15">
      <c r="A518" s="147"/>
      <c r="B518" s="138"/>
      <c r="C518" s="138"/>
      <c r="D518" s="145"/>
      <c r="E518" s="145"/>
      <c r="F518" s="146"/>
      <c r="G518" s="146"/>
      <c r="H518" s="146"/>
      <c r="I518" s="145"/>
      <c r="J518" s="145"/>
      <c r="K518" s="146"/>
      <c r="L518" s="146"/>
      <c r="M518" s="146"/>
      <c r="N518" s="145"/>
      <c r="O518" s="138"/>
    </row>
    <row r="519" spans="1:15" ht="15">
      <c r="A519" s="147"/>
      <c r="B519" s="138"/>
      <c r="C519" s="138"/>
      <c r="D519" s="145"/>
      <c r="E519" s="145"/>
      <c r="F519" s="146"/>
      <c r="G519" s="146"/>
      <c r="H519" s="146"/>
      <c r="I519" s="145"/>
      <c r="J519" s="145"/>
      <c r="K519" s="146"/>
      <c r="L519" s="146"/>
      <c r="M519" s="146"/>
      <c r="N519" s="145"/>
      <c r="O519" s="138"/>
    </row>
    <row r="520" spans="1:15" ht="15">
      <c r="A520" s="147"/>
      <c r="B520" s="138"/>
      <c r="C520" s="138"/>
      <c r="D520" s="145"/>
      <c r="E520" s="145"/>
      <c r="F520" s="146"/>
      <c r="G520" s="146"/>
      <c r="H520" s="146"/>
      <c r="I520" s="145"/>
      <c r="J520" s="145"/>
      <c r="K520" s="146"/>
      <c r="L520" s="146"/>
      <c r="M520" s="146"/>
      <c r="N520" s="145"/>
      <c r="O520" s="138"/>
    </row>
    <row r="521" spans="4:15" ht="15">
      <c r="D521" s="145"/>
      <c r="E521" s="145"/>
      <c r="F521" s="146"/>
      <c r="G521" s="146"/>
      <c r="H521" s="146"/>
      <c r="I521" s="145"/>
      <c r="J521" s="145"/>
      <c r="K521" s="146"/>
      <c r="L521" s="146"/>
      <c r="M521" s="146"/>
      <c r="N521" s="145"/>
      <c r="O521" s="138"/>
    </row>
    <row r="522" spans="4:15" ht="15">
      <c r="D522" s="145"/>
      <c r="E522" s="145"/>
      <c r="F522" s="146"/>
      <c r="G522" s="146"/>
      <c r="H522" s="146"/>
      <c r="I522" s="145"/>
      <c r="J522" s="145"/>
      <c r="K522" s="146"/>
      <c r="L522" s="146"/>
      <c r="M522" s="146"/>
      <c r="N522" s="145"/>
      <c r="O522" s="138"/>
    </row>
    <row r="523" spans="4:15" ht="15">
      <c r="D523" s="145"/>
      <c r="E523" s="145"/>
      <c r="F523" s="146"/>
      <c r="G523" s="146"/>
      <c r="H523" s="146"/>
      <c r="I523" s="145"/>
      <c r="J523" s="145"/>
      <c r="K523" s="146"/>
      <c r="L523" s="146"/>
      <c r="M523" s="146"/>
      <c r="N523" s="145"/>
      <c r="O523" s="138"/>
    </row>
    <row r="524" spans="1:15" ht="15">
      <c r="A524" s="150"/>
      <c r="B524" s="149"/>
      <c r="C524" s="148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38"/>
    </row>
    <row r="525" spans="4:15" ht="15">
      <c r="D525" s="145"/>
      <c r="E525" s="145"/>
      <c r="F525" s="146"/>
      <c r="G525" s="146"/>
      <c r="H525" s="146"/>
      <c r="I525" s="145"/>
      <c r="J525" s="145"/>
      <c r="K525" s="146"/>
      <c r="L525" s="146"/>
      <c r="M525" s="146"/>
      <c r="N525" s="145"/>
      <c r="O525" s="138"/>
    </row>
    <row r="526" spans="4:15" ht="15">
      <c r="D526" s="145"/>
      <c r="E526" s="145"/>
      <c r="F526" s="146"/>
      <c r="G526" s="146"/>
      <c r="H526" s="146"/>
      <c r="I526" s="145"/>
      <c r="J526" s="145"/>
      <c r="K526" s="146"/>
      <c r="L526" s="146"/>
      <c r="M526" s="146"/>
      <c r="N526" s="145"/>
      <c r="O526" s="138"/>
    </row>
    <row r="527" spans="1:15" ht="15">
      <c r="A527" s="154"/>
      <c r="B527" s="153"/>
      <c r="C527" s="153"/>
      <c r="D527" s="151"/>
      <c r="E527" s="151"/>
      <c r="F527" s="152"/>
      <c r="G527" s="152"/>
      <c r="H527" s="152"/>
      <c r="I527" s="151"/>
      <c r="J527" s="151"/>
      <c r="K527" s="152"/>
      <c r="L527" s="152"/>
      <c r="M527" s="152"/>
      <c r="N527" s="151"/>
      <c r="O527" s="138"/>
    </row>
    <row r="528" spans="1:15" ht="15">
      <c r="A528" s="154"/>
      <c r="B528" s="153"/>
      <c r="C528" s="153"/>
      <c r="D528" s="151"/>
      <c r="E528" s="151"/>
      <c r="F528" s="152"/>
      <c r="G528" s="152"/>
      <c r="H528" s="152"/>
      <c r="I528" s="151"/>
      <c r="J528" s="151"/>
      <c r="K528" s="152"/>
      <c r="L528" s="152"/>
      <c r="M528" s="152"/>
      <c r="N528" s="151"/>
      <c r="O528" s="138"/>
    </row>
    <row r="529" spans="1:15" ht="15">
      <c r="A529" s="154"/>
      <c r="B529" s="153"/>
      <c r="C529" s="153"/>
      <c r="D529" s="151"/>
      <c r="E529" s="151"/>
      <c r="F529" s="152"/>
      <c r="G529" s="152"/>
      <c r="H529" s="152"/>
      <c r="I529" s="151"/>
      <c r="J529" s="151"/>
      <c r="K529" s="152"/>
      <c r="L529" s="152"/>
      <c r="M529" s="152"/>
      <c r="N529" s="151"/>
      <c r="O529" s="138"/>
    </row>
    <row r="530" spans="1:15" ht="15">
      <c r="A530" s="154"/>
      <c r="B530" s="153"/>
      <c r="C530" s="153"/>
      <c r="D530" s="151"/>
      <c r="E530" s="151"/>
      <c r="F530" s="152"/>
      <c r="G530" s="152"/>
      <c r="H530" s="152"/>
      <c r="I530" s="151"/>
      <c r="J530" s="151"/>
      <c r="K530" s="152"/>
      <c r="L530" s="152"/>
      <c r="M530" s="152"/>
      <c r="N530" s="151"/>
      <c r="O530" s="138"/>
    </row>
    <row r="531" spans="1:15" ht="15">
      <c r="A531" s="154"/>
      <c r="B531" s="153"/>
      <c r="C531" s="153"/>
      <c r="D531" s="151"/>
      <c r="E531" s="151"/>
      <c r="F531" s="152"/>
      <c r="G531" s="152"/>
      <c r="H531" s="152"/>
      <c r="I531" s="151"/>
      <c r="J531" s="151"/>
      <c r="K531" s="152"/>
      <c r="L531" s="152"/>
      <c r="M531" s="152"/>
      <c r="N531" s="151"/>
      <c r="O531" s="138"/>
    </row>
    <row r="532" spans="1:15" ht="15">
      <c r="A532" s="154"/>
      <c r="B532" s="153"/>
      <c r="C532" s="153"/>
      <c r="D532" s="151"/>
      <c r="E532" s="151"/>
      <c r="F532" s="152"/>
      <c r="G532" s="152"/>
      <c r="H532" s="152"/>
      <c r="I532" s="151"/>
      <c r="J532" s="151"/>
      <c r="K532" s="152"/>
      <c r="L532" s="152"/>
      <c r="M532" s="152"/>
      <c r="N532" s="151"/>
      <c r="O532" s="138"/>
    </row>
    <row r="533" spans="1:15" ht="15">
      <c r="A533" s="154"/>
      <c r="B533" s="153"/>
      <c r="C533" s="153"/>
      <c r="D533" s="151"/>
      <c r="E533" s="151"/>
      <c r="F533" s="152"/>
      <c r="G533" s="152"/>
      <c r="H533" s="152"/>
      <c r="I533" s="151"/>
      <c r="J533" s="151"/>
      <c r="K533" s="152"/>
      <c r="L533" s="152"/>
      <c r="M533" s="152"/>
      <c r="N533" s="151"/>
      <c r="O533" s="138"/>
    </row>
    <row r="534" spans="1:15" ht="15">
      <c r="A534" s="154"/>
      <c r="B534" s="153"/>
      <c r="C534" s="153"/>
      <c r="D534" s="151"/>
      <c r="E534" s="151"/>
      <c r="F534" s="152"/>
      <c r="G534" s="152"/>
      <c r="H534" s="152"/>
      <c r="I534" s="151"/>
      <c r="J534" s="151"/>
      <c r="K534" s="152"/>
      <c r="L534" s="152"/>
      <c r="M534" s="152"/>
      <c r="N534" s="151"/>
      <c r="O534" s="138"/>
    </row>
    <row r="535" spans="1:15" ht="15">
      <c r="A535" s="154"/>
      <c r="B535" s="153"/>
      <c r="C535" s="153"/>
      <c r="D535" s="151"/>
      <c r="E535" s="151"/>
      <c r="F535" s="152"/>
      <c r="G535" s="152"/>
      <c r="H535" s="152"/>
      <c r="I535" s="151"/>
      <c r="J535" s="151"/>
      <c r="K535" s="152"/>
      <c r="L535" s="152"/>
      <c r="M535" s="152"/>
      <c r="N535" s="151"/>
      <c r="O535" s="138"/>
    </row>
    <row r="536" spans="1:15" ht="15">
      <c r="A536" s="154"/>
      <c r="B536" s="153"/>
      <c r="C536" s="153"/>
      <c r="D536" s="151"/>
      <c r="E536" s="151"/>
      <c r="F536" s="152"/>
      <c r="G536" s="152"/>
      <c r="H536" s="152"/>
      <c r="I536" s="151"/>
      <c r="J536" s="151"/>
      <c r="K536" s="152"/>
      <c r="L536" s="152"/>
      <c r="M536" s="152"/>
      <c r="N536" s="151"/>
      <c r="O536" s="138"/>
    </row>
    <row r="537" spans="1:15" ht="15">
      <c r="A537" s="154"/>
      <c r="B537" s="153"/>
      <c r="C537" s="153"/>
      <c r="D537" s="151"/>
      <c r="E537" s="151"/>
      <c r="F537" s="152"/>
      <c r="G537" s="152"/>
      <c r="H537" s="152"/>
      <c r="I537" s="151"/>
      <c r="J537" s="151"/>
      <c r="K537" s="152"/>
      <c r="L537" s="152"/>
      <c r="M537" s="152"/>
      <c r="N537" s="151"/>
      <c r="O537" s="138"/>
    </row>
    <row r="538" spans="1:15" ht="15">
      <c r="A538" s="154"/>
      <c r="B538" s="153"/>
      <c r="C538" s="153"/>
      <c r="D538" s="151"/>
      <c r="E538" s="151"/>
      <c r="F538" s="152"/>
      <c r="G538" s="152"/>
      <c r="H538" s="152"/>
      <c r="I538" s="151"/>
      <c r="J538" s="151"/>
      <c r="K538" s="152"/>
      <c r="L538" s="152"/>
      <c r="M538" s="152"/>
      <c r="N538" s="151"/>
      <c r="O538" s="138"/>
    </row>
    <row r="539" spans="1:15" ht="15">
      <c r="A539" s="154"/>
      <c r="B539" s="153"/>
      <c r="C539" s="153"/>
      <c r="D539" s="151"/>
      <c r="E539" s="151"/>
      <c r="F539" s="152"/>
      <c r="G539" s="152"/>
      <c r="H539" s="152"/>
      <c r="I539" s="151"/>
      <c r="J539" s="151"/>
      <c r="K539" s="152"/>
      <c r="L539" s="152"/>
      <c r="M539" s="152"/>
      <c r="N539" s="151"/>
      <c r="O539" s="138"/>
    </row>
    <row r="540" spans="1:15" ht="15">
      <c r="A540" s="154"/>
      <c r="B540" s="153"/>
      <c r="C540" s="153"/>
      <c r="D540" s="151"/>
      <c r="E540" s="151"/>
      <c r="F540" s="152"/>
      <c r="G540" s="152"/>
      <c r="H540" s="152"/>
      <c r="I540" s="151"/>
      <c r="J540" s="151"/>
      <c r="K540" s="152"/>
      <c r="L540" s="152"/>
      <c r="M540" s="152"/>
      <c r="N540" s="151"/>
      <c r="O540" s="138"/>
    </row>
    <row r="541" spans="1:15" ht="15">
      <c r="A541" s="154"/>
      <c r="B541" s="153"/>
      <c r="C541" s="153"/>
      <c r="D541" s="151"/>
      <c r="E541" s="151"/>
      <c r="F541" s="152"/>
      <c r="G541" s="152"/>
      <c r="H541" s="152"/>
      <c r="I541" s="151"/>
      <c r="J541" s="151"/>
      <c r="K541" s="152"/>
      <c r="L541" s="152"/>
      <c r="M541" s="152"/>
      <c r="N541" s="151"/>
      <c r="O541" s="138"/>
    </row>
    <row r="542" spans="1:15" ht="15">
      <c r="A542" s="154"/>
      <c r="B542" s="153"/>
      <c r="C542" s="153"/>
      <c r="D542" s="151"/>
      <c r="E542" s="151"/>
      <c r="F542" s="152"/>
      <c r="G542" s="152"/>
      <c r="H542" s="152"/>
      <c r="I542" s="151"/>
      <c r="J542" s="151"/>
      <c r="K542" s="152"/>
      <c r="L542" s="152"/>
      <c r="M542" s="152"/>
      <c r="N542" s="151"/>
      <c r="O542" s="138"/>
    </row>
    <row r="543" spans="1:15" ht="15">
      <c r="A543" s="154"/>
      <c r="B543" s="153"/>
      <c r="C543" s="153"/>
      <c r="D543" s="151"/>
      <c r="E543" s="151"/>
      <c r="F543" s="152"/>
      <c r="G543" s="152"/>
      <c r="H543" s="152"/>
      <c r="I543" s="151"/>
      <c r="J543" s="151"/>
      <c r="K543" s="152"/>
      <c r="L543" s="152"/>
      <c r="M543" s="152"/>
      <c r="N543" s="151"/>
      <c r="O543" s="138"/>
    </row>
    <row r="544" spans="1:15" ht="15">
      <c r="A544" s="154"/>
      <c r="B544" s="153"/>
      <c r="C544" s="153"/>
      <c r="D544" s="151"/>
      <c r="E544" s="151"/>
      <c r="F544" s="152"/>
      <c r="G544" s="152"/>
      <c r="H544" s="152"/>
      <c r="I544" s="151"/>
      <c r="J544" s="151"/>
      <c r="K544" s="152"/>
      <c r="L544" s="152"/>
      <c r="M544" s="152"/>
      <c r="N544" s="151"/>
      <c r="O544" s="138"/>
    </row>
    <row r="545" spans="1:15" ht="15">
      <c r="A545" s="154"/>
      <c r="B545" s="153"/>
      <c r="C545" s="153"/>
      <c r="D545" s="151"/>
      <c r="E545" s="151"/>
      <c r="F545" s="152"/>
      <c r="G545" s="152"/>
      <c r="H545" s="152"/>
      <c r="I545" s="151"/>
      <c r="J545" s="151"/>
      <c r="K545" s="152"/>
      <c r="L545" s="152"/>
      <c r="M545" s="152"/>
      <c r="N545" s="151"/>
      <c r="O545" s="138"/>
    </row>
    <row r="546" spans="1:15" ht="15">
      <c r="A546" s="154"/>
      <c r="B546" s="153"/>
      <c r="C546" s="153"/>
      <c r="D546" s="151"/>
      <c r="E546" s="151"/>
      <c r="F546" s="152"/>
      <c r="G546" s="152"/>
      <c r="H546" s="152"/>
      <c r="I546" s="151"/>
      <c r="J546" s="151"/>
      <c r="K546" s="152"/>
      <c r="L546" s="152"/>
      <c r="M546" s="152"/>
      <c r="N546" s="151"/>
      <c r="O546" s="138"/>
    </row>
    <row r="547" spans="1:15" ht="15">
      <c r="A547" s="154"/>
      <c r="B547" s="153"/>
      <c r="C547" s="153"/>
      <c r="D547" s="151"/>
      <c r="E547" s="151"/>
      <c r="F547" s="152"/>
      <c r="G547" s="152"/>
      <c r="H547" s="152"/>
      <c r="I547" s="151"/>
      <c r="J547" s="151"/>
      <c r="K547" s="152"/>
      <c r="L547" s="152"/>
      <c r="M547" s="152"/>
      <c r="N547" s="151"/>
      <c r="O547" s="138"/>
    </row>
    <row r="548" spans="1:15" ht="15">
      <c r="A548" s="154"/>
      <c r="B548" s="153"/>
      <c r="C548" s="153"/>
      <c r="D548" s="151"/>
      <c r="E548" s="151"/>
      <c r="F548" s="152"/>
      <c r="G548" s="152"/>
      <c r="H548" s="152"/>
      <c r="I548" s="151"/>
      <c r="J548" s="151"/>
      <c r="K548" s="152"/>
      <c r="L548" s="152"/>
      <c r="M548" s="152"/>
      <c r="N548" s="151"/>
      <c r="O548" s="138"/>
    </row>
    <row r="549" spans="1:15" ht="15">
      <c r="A549" s="154"/>
      <c r="B549" s="153"/>
      <c r="C549" s="153"/>
      <c r="D549" s="151"/>
      <c r="E549" s="151"/>
      <c r="F549" s="152"/>
      <c r="G549" s="152"/>
      <c r="H549" s="152"/>
      <c r="I549" s="151"/>
      <c r="J549" s="151"/>
      <c r="K549" s="152"/>
      <c r="L549" s="152"/>
      <c r="M549" s="152"/>
      <c r="N549" s="151"/>
      <c r="O549" s="138"/>
    </row>
    <row r="550" spans="1:15" ht="15">
      <c r="A550" s="154"/>
      <c r="B550" s="153"/>
      <c r="C550" s="153"/>
      <c r="D550" s="151"/>
      <c r="E550" s="151"/>
      <c r="F550" s="152"/>
      <c r="G550" s="152"/>
      <c r="H550" s="152"/>
      <c r="I550" s="151"/>
      <c r="J550" s="151"/>
      <c r="K550" s="152"/>
      <c r="L550" s="152"/>
      <c r="M550" s="152"/>
      <c r="N550" s="151"/>
      <c r="O550" s="138"/>
    </row>
    <row r="551" spans="1:15" ht="15">
      <c r="A551" s="156"/>
      <c r="B551" s="155"/>
      <c r="C551" s="155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38"/>
    </row>
    <row r="552" spans="1:15" ht="15">
      <c r="A552" s="154"/>
      <c r="B552" s="153"/>
      <c r="C552" s="153"/>
      <c r="D552" s="151"/>
      <c r="E552" s="151"/>
      <c r="F552" s="152"/>
      <c r="G552" s="152"/>
      <c r="H552" s="152"/>
      <c r="I552" s="151"/>
      <c r="J552" s="151"/>
      <c r="K552" s="152"/>
      <c r="L552" s="152"/>
      <c r="M552" s="152"/>
      <c r="N552" s="151"/>
      <c r="O552" s="138"/>
    </row>
    <row r="553" spans="1:15" ht="15">
      <c r="A553" s="154"/>
      <c r="B553" s="153"/>
      <c r="C553" s="153"/>
      <c r="D553" s="151"/>
      <c r="E553" s="151"/>
      <c r="F553" s="152"/>
      <c r="G553" s="152"/>
      <c r="H553" s="152"/>
      <c r="I553" s="151"/>
      <c r="J553" s="151"/>
      <c r="K553" s="152"/>
      <c r="L553" s="152"/>
      <c r="M553" s="152"/>
      <c r="N553" s="151"/>
      <c r="O553" s="138"/>
    </row>
    <row r="554" spans="1:15" ht="15">
      <c r="A554" s="154"/>
      <c r="B554" s="153"/>
      <c r="C554" s="153"/>
      <c r="D554" s="151"/>
      <c r="E554" s="151"/>
      <c r="F554" s="152"/>
      <c r="G554" s="152"/>
      <c r="H554" s="152"/>
      <c r="I554" s="151"/>
      <c r="J554" s="151"/>
      <c r="K554" s="152"/>
      <c r="L554" s="152"/>
      <c r="M554" s="152"/>
      <c r="N554" s="151"/>
      <c r="O554" s="138"/>
    </row>
    <row r="555" spans="1:15" ht="15">
      <c r="A555" s="154"/>
      <c r="B555" s="153"/>
      <c r="C555" s="153"/>
      <c r="D555" s="151"/>
      <c r="E555" s="151"/>
      <c r="F555" s="152"/>
      <c r="G555" s="152"/>
      <c r="H555" s="152"/>
      <c r="I555" s="151"/>
      <c r="J555" s="151"/>
      <c r="K555" s="152"/>
      <c r="L555" s="152"/>
      <c r="M555" s="152"/>
      <c r="N555" s="151"/>
      <c r="O555" s="138"/>
    </row>
    <row r="556" spans="1:15" ht="15">
      <c r="A556" s="154"/>
      <c r="B556" s="153"/>
      <c r="C556" s="153"/>
      <c r="D556" s="151"/>
      <c r="E556" s="151"/>
      <c r="F556" s="152"/>
      <c r="G556" s="152"/>
      <c r="H556" s="152"/>
      <c r="I556" s="151"/>
      <c r="J556" s="151"/>
      <c r="K556" s="152"/>
      <c r="L556" s="152"/>
      <c r="M556" s="152"/>
      <c r="N556" s="151"/>
      <c r="O556" s="138"/>
    </row>
    <row r="557" spans="1:15" ht="15">
      <c r="A557" s="154"/>
      <c r="B557" s="153"/>
      <c r="C557" s="153"/>
      <c r="D557" s="151"/>
      <c r="E557" s="151"/>
      <c r="F557" s="152"/>
      <c r="G557" s="152"/>
      <c r="H557" s="152"/>
      <c r="I557" s="151"/>
      <c r="J557" s="151"/>
      <c r="K557" s="152"/>
      <c r="L557" s="152"/>
      <c r="M557" s="152"/>
      <c r="N557" s="151"/>
      <c r="O557" s="138"/>
    </row>
    <row r="558" spans="1:15" ht="15">
      <c r="A558" s="154"/>
      <c r="B558" s="153"/>
      <c r="C558" s="153"/>
      <c r="D558" s="151"/>
      <c r="E558" s="151"/>
      <c r="F558" s="152"/>
      <c r="G558" s="152"/>
      <c r="H558" s="152"/>
      <c r="I558" s="151"/>
      <c r="J558" s="151"/>
      <c r="K558" s="152"/>
      <c r="L558" s="152"/>
      <c r="M558" s="152"/>
      <c r="N558" s="151"/>
      <c r="O558" s="138"/>
    </row>
    <row r="559" spans="1:15" ht="15">
      <c r="A559" s="154"/>
      <c r="B559" s="153"/>
      <c r="C559" s="153"/>
      <c r="D559" s="151"/>
      <c r="E559" s="151"/>
      <c r="F559" s="152"/>
      <c r="G559" s="152"/>
      <c r="H559" s="152"/>
      <c r="I559" s="151"/>
      <c r="J559" s="151"/>
      <c r="K559" s="152"/>
      <c r="L559" s="152"/>
      <c r="M559" s="152"/>
      <c r="N559" s="151"/>
      <c r="O559" s="138"/>
    </row>
    <row r="560" spans="1:15" ht="15">
      <c r="A560" s="154"/>
      <c r="B560" s="153"/>
      <c r="C560" s="153"/>
      <c r="D560" s="151"/>
      <c r="E560" s="151"/>
      <c r="F560" s="152"/>
      <c r="G560" s="152"/>
      <c r="H560" s="152"/>
      <c r="I560" s="151"/>
      <c r="J560" s="151"/>
      <c r="K560" s="152"/>
      <c r="L560" s="152"/>
      <c r="M560" s="152"/>
      <c r="N560" s="151"/>
      <c r="O560" s="138"/>
    </row>
    <row r="561" spans="1:15" ht="15">
      <c r="A561" s="154"/>
      <c r="B561" s="153"/>
      <c r="C561" s="153"/>
      <c r="D561" s="151"/>
      <c r="E561" s="151"/>
      <c r="F561" s="152"/>
      <c r="G561" s="152"/>
      <c r="H561" s="152"/>
      <c r="I561" s="151"/>
      <c r="J561" s="151"/>
      <c r="K561" s="152"/>
      <c r="L561" s="152"/>
      <c r="M561" s="152"/>
      <c r="N561" s="151"/>
      <c r="O561" s="138"/>
    </row>
    <row r="562" spans="1:15" ht="15">
      <c r="A562" s="154"/>
      <c r="B562" s="153"/>
      <c r="C562" s="153"/>
      <c r="D562" s="151"/>
      <c r="E562" s="151"/>
      <c r="F562" s="152"/>
      <c r="G562" s="152"/>
      <c r="H562" s="152"/>
      <c r="I562" s="151"/>
      <c r="J562" s="151"/>
      <c r="K562" s="152"/>
      <c r="L562" s="152"/>
      <c r="M562" s="152"/>
      <c r="N562" s="151"/>
      <c r="O562" s="138"/>
    </row>
    <row r="563" spans="1:15" ht="15">
      <c r="A563" s="154"/>
      <c r="B563" s="153"/>
      <c r="C563" s="153"/>
      <c r="D563" s="151"/>
      <c r="E563" s="151"/>
      <c r="F563" s="152"/>
      <c r="G563" s="152"/>
      <c r="H563" s="152"/>
      <c r="I563" s="151"/>
      <c r="J563" s="151"/>
      <c r="K563" s="152"/>
      <c r="L563" s="152"/>
      <c r="M563" s="152"/>
      <c r="N563" s="151"/>
      <c r="O563" s="138"/>
    </row>
    <row r="564" spans="1:15" ht="15">
      <c r="A564" s="154"/>
      <c r="B564" s="153"/>
      <c r="C564" s="153"/>
      <c r="D564" s="151"/>
      <c r="E564" s="151"/>
      <c r="F564" s="152"/>
      <c r="G564" s="152"/>
      <c r="H564" s="152"/>
      <c r="I564" s="151"/>
      <c r="J564" s="151"/>
      <c r="K564" s="152"/>
      <c r="L564" s="152"/>
      <c r="M564" s="152"/>
      <c r="N564" s="151"/>
      <c r="O564" s="138"/>
    </row>
    <row r="565" spans="1:15" ht="15">
      <c r="A565" s="154"/>
      <c r="B565" s="153"/>
      <c r="C565" s="153"/>
      <c r="D565" s="151"/>
      <c r="E565" s="151"/>
      <c r="F565" s="152"/>
      <c r="G565" s="152"/>
      <c r="H565" s="152"/>
      <c r="I565" s="151"/>
      <c r="J565" s="151"/>
      <c r="K565" s="152"/>
      <c r="L565" s="152"/>
      <c r="M565" s="152"/>
      <c r="N565" s="151"/>
      <c r="O565" s="138"/>
    </row>
    <row r="566" spans="1:15" ht="15">
      <c r="A566" s="154"/>
      <c r="B566" s="153"/>
      <c r="C566" s="153"/>
      <c r="D566" s="151"/>
      <c r="E566" s="151"/>
      <c r="F566" s="152"/>
      <c r="G566" s="152"/>
      <c r="H566" s="152"/>
      <c r="I566" s="151"/>
      <c r="J566" s="151"/>
      <c r="K566" s="152"/>
      <c r="L566" s="152"/>
      <c r="M566" s="152"/>
      <c r="N566" s="151"/>
      <c r="O566" s="138"/>
    </row>
    <row r="567" spans="1:15" ht="15">
      <c r="A567" s="154"/>
      <c r="B567" s="153"/>
      <c r="C567" s="153"/>
      <c r="D567" s="151"/>
      <c r="E567" s="151"/>
      <c r="F567" s="152"/>
      <c r="G567" s="152"/>
      <c r="H567" s="152"/>
      <c r="I567" s="151"/>
      <c r="J567" s="151"/>
      <c r="K567" s="152"/>
      <c r="L567" s="152"/>
      <c r="M567" s="152"/>
      <c r="N567" s="151"/>
      <c r="O567" s="138"/>
    </row>
    <row r="568" spans="1:15" ht="15">
      <c r="A568" s="154"/>
      <c r="B568" s="153"/>
      <c r="C568" s="153"/>
      <c r="D568" s="151"/>
      <c r="E568" s="151"/>
      <c r="F568" s="152"/>
      <c r="G568" s="152"/>
      <c r="H568" s="152"/>
      <c r="I568" s="151"/>
      <c r="J568" s="151"/>
      <c r="K568" s="152"/>
      <c r="L568" s="152"/>
      <c r="M568" s="152"/>
      <c r="N568" s="151"/>
      <c r="O568" s="138"/>
    </row>
    <row r="569" spans="1:15" ht="15">
      <c r="A569" s="154"/>
      <c r="B569" s="153"/>
      <c r="C569" s="153"/>
      <c r="D569" s="151"/>
      <c r="E569" s="151"/>
      <c r="F569" s="152"/>
      <c r="G569" s="152"/>
      <c r="H569" s="152"/>
      <c r="I569" s="151"/>
      <c r="J569" s="151"/>
      <c r="K569" s="152"/>
      <c r="L569" s="152"/>
      <c r="M569" s="152"/>
      <c r="N569" s="151"/>
      <c r="O569" s="138"/>
    </row>
    <row r="570" spans="1:15" ht="15">
      <c r="A570" s="154"/>
      <c r="B570" s="153"/>
      <c r="C570" s="153"/>
      <c r="D570" s="151"/>
      <c r="E570" s="151"/>
      <c r="F570" s="152"/>
      <c r="G570" s="152"/>
      <c r="H570" s="152"/>
      <c r="I570" s="151"/>
      <c r="J570" s="151"/>
      <c r="K570" s="152"/>
      <c r="L570" s="152"/>
      <c r="M570" s="152"/>
      <c r="N570" s="151"/>
      <c r="O570" s="138"/>
    </row>
    <row r="571" spans="1:15" ht="15">
      <c r="A571" s="154"/>
      <c r="B571" s="153"/>
      <c r="C571" s="153"/>
      <c r="D571" s="151"/>
      <c r="E571" s="151"/>
      <c r="F571" s="152"/>
      <c r="G571" s="152"/>
      <c r="H571" s="152"/>
      <c r="I571" s="151"/>
      <c r="J571" s="151"/>
      <c r="K571" s="152"/>
      <c r="L571" s="152"/>
      <c r="M571" s="152"/>
      <c r="N571" s="151"/>
      <c r="O571" s="138"/>
    </row>
    <row r="572" spans="1:15" ht="15">
      <c r="A572" s="154"/>
      <c r="B572" s="153"/>
      <c r="C572" s="153"/>
      <c r="D572" s="151"/>
      <c r="E572" s="151"/>
      <c r="F572" s="152"/>
      <c r="G572" s="152"/>
      <c r="H572" s="152"/>
      <c r="I572" s="151"/>
      <c r="J572" s="151"/>
      <c r="K572" s="152"/>
      <c r="L572" s="152"/>
      <c r="M572" s="152"/>
      <c r="N572" s="151"/>
      <c r="O572" s="138"/>
    </row>
    <row r="573" spans="1:15" ht="15">
      <c r="A573" s="154"/>
      <c r="B573" s="153"/>
      <c r="C573" s="153"/>
      <c r="D573" s="151"/>
      <c r="E573" s="151"/>
      <c r="F573" s="152"/>
      <c r="G573" s="152"/>
      <c r="H573" s="152"/>
      <c r="I573" s="151"/>
      <c r="J573" s="151"/>
      <c r="K573" s="152"/>
      <c r="L573" s="152"/>
      <c r="M573" s="152"/>
      <c r="N573" s="151"/>
      <c r="O573" s="138"/>
    </row>
    <row r="574" spans="1:15" ht="15">
      <c r="A574" s="154"/>
      <c r="B574" s="153"/>
      <c r="C574" s="153"/>
      <c r="D574" s="151"/>
      <c r="E574" s="151"/>
      <c r="F574" s="152"/>
      <c r="G574" s="152"/>
      <c r="H574" s="152"/>
      <c r="I574" s="151"/>
      <c r="J574" s="151"/>
      <c r="K574" s="152"/>
      <c r="L574" s="152"/>
      <c r="M574" s="152"/>
      <c r="N574" s="151"/>
      <c r="O574" s="138"/>
    </row>
    <row r="575" spans="1:15" ht="15">
      <c r="A575" s="154"/>
      <c r="B575" s="153"/>
      <c r="C575" s="153"/>
      <c r="D575" s="151"/>
      <c r="E575" s="151"/>
      <c r="F575" s="152"/>
      <c r="G575" s="152"/>
      <c r="H575" s="152"/>
      <c r="I575" s="151"/>
      <c r="J575" s="151"/>
      <c r="K575" s="152"/>
      <c r="L575" s="152"/>
      <c r="M575" s="152"/>
      <c r="N575" s="151"/>
      <c r="O575" s="138"/>
    </row>
    <row r="576" spans="1:15" ht="15">
      <c r="A576" s="154"/>
      <c r="B576" s="153"/>
      <c r="C576" s="153"/>
      <c r="D576" s="151"/>
      <c r="E576" s="151"/>
      <c r="F576" s="152"/>
      <c r="G576" s="152"/>
      <c r="H576" s="152"/>
      <c r="I576" s="151"/>
      <c r="J576" s="151"/>
      <c r="K576" s="152"/>
      <c r="L576" s="152"/>
      <c r="M576" s="152"/>
      <c r="N576" s="151"/>
      <c r="O576" s="138"/>
    </row>
    <row r="577" spans="1:15" ht="15">
      <c r="A577" s="154"/>
      <c r="B577" s="153"/>
      <c r="C577" s="153"/>
      <c r="D577" s="151"/>
      <c r="E577" s="151"/>
      <c r="F577" s="152"/>
      <c r="G577" s="152"/>
      <c r="H577" s="152"/>
      <c r="I577" s="151"/>
      <c r="J577" s="151"/>
      <c r="K577" s="152"/>
      <c r="L577" s="152"/>
      <c r="M577" s="152"/>
      <c r="N577" s="151"/>
      <c r="O577" s="138"/>
    </row>
    <row r="578" spans="1:15" ht="15">
      <c r="A578" s="150"/>
      <c r="B578" s="149"/>
      <c r="C578" s="148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38"/>
    </row>
    <row r="579" spans="4:15" ht="15">
      <c r="D579" s="145"/>
      <c r="E579" s="145"/>
      <c r="F579" s="146"/>
      <c r="G579" s="146"/>
      <c r="H579" s="146"/>
      <c r="I579" s="145"/>
      <c r="J579" s="145"/>
      <c r="K579" s="146"/>
      <c r="L579" s="146"/>
      <c r="M579" s="146"/>
      <c r="N579" s="145"/>
      <c r="O579" s="138"/>
    </row>
    <row r="580" spans="4:15" ht="15">
      <c r="D580" s="145"/>
      <c r="E580" s="145"/>
      <c r="F580" s="146"/>
      <c r="G580" s="146"/>
      <c r="H580" s="146"/>
      <c r="I580" s="145"/>
      <c r="J580" s="145"/>
      <c r="K580" s="146"/>
      <c r="L580" s="146"/>
      <c r="M580" s="146"/>
      <c r="N580" s="145"/>
      <c r="O580" s="138"/>
    </row>
    <row r="581" spans="4:15" ht="15">
      <c r="D581" s="145"/>
      <c r="E581" s="145"/>
      <c r="F581" s="146"/>
      <c r="G581" s="146"/>
      <c r="H581" s="146"/>
      <c r="I581" s="145"/>
      <c r="J581" s="145"/>
      <c r="K581" s="146"/>
      <c r="L581" s="146"/>
      <c r="M581" s="146"/>
      <c r="N581" s="145"/>
      <c r="O581" s="138"/>
    </row>
    <row r="582" spans="4:15" ht="15">
      <c r="D582" s="145"/>
      <c r="E582" s="145"/>
      <c r="F582" s="146"/>
      <c r="G582" s="146"/>
      <c r="H582" s="146"/>
      <c r="I582" s="145"/>
      <c r="J582" s="145"/>
      <c r="K582" s="146"/>
      <c r="L582" s="146"/>
      <c r="M582" s="146"/>
      <c r="N582" s="145"/>
      <c r="O582" s="138"/>
    </row>
    <row r="583" spans="4:15" ht="15">
      <c r="D583" s="145"/>
      <c r="E583" s="145"/>
      <c r="F583" s="146"/>
      <c r="G583" s="146"/>
      <c r="H583" s="146"/>
      <c r="I583" s="145"/>
      <c r="J583" s="145"/>
      <c r="K583" s="146"/>
      <c r="L583" s="146"/>
      <c r="M583" s="146"/>
      <c r="N583" s="145"/>
      <c r="O583" s="138"/>
    </row>
    <row r="584" spans="4:15" ht="15">
      <c r="D584" s="145"/>
      <c r="E584" s="145"/>
      <c r="F584" s="146"/>
      <c r="G584" s="146"/>
      <c r="H584" s="146"/>
      <c r="I584" s="145"/>
      <c r="J584" s="145"/>
      <c r="K584" s="146"/>
      <c r="L584" s="146"/>
      <c r="M584" s="146"/>
      <c r="N584" s="145"/>
      <c r="O584" s="138"/>
    </row>
    <row r="585" spans="1:15" ht="15">
      <c r="A585" s="147"/>
      <c r="B585" s="138"/>
      <c r="C585" s="138"/>
      <c r="D585" s="145"/>
      <c r="E585" s="145"/>
      <c r="F585" s="146"/>
      <c r="G585" s="146"/>
      <c r="H585" s="146"/>
      <c r="I585" s="145"/>
      <c r="J585" s="145"/>
      <c r="K585" s="146"/>
      <c r="L585" s="146"/>
      <c r="M585" s="146"/>
      <c r="N585" s="145"/>
      <c r="O585" s="138"/>
    </row>
    <row r="586" spans="1:15" ht="15">
      <c r="A586" s="147"/>
      <c r="B586" s="138"/>
      <c r="C586" s="138"/>
      <c r="D586" s="145"/>
      <c r="E586" s="145"/>
      <c r="F586" s="146"/>
      <c r="G586" s="146"/>
      <c r="H586" s="146"/>
      <c r="I586" s="145"/>
      <c r="J586" s="145"/>
      <c r="K586" s="146"/>
      <c r="L586" s="146"/>
      <c r="M586" s="146"/>
      <c r="N586" s="145"/>
      <c r="O586" s="138"/>
    </row>
    <row r="587" spans="1:15" ht="15">
      <c r="A587" s="147"/>
      <c r="B587" s="138"/>
      <c r="C587" s="138"/>
      <c r="D587" s="145"/>
      <c r="E587" s="145"/>
      <c r="F587" s="146"/>
      <c r="G587" s="146"/>
      <c r="H587" s="146"/>
      <c r="I587" s="145"/>
      <c r="J587" s="145"/>
      <c r="K587" s="146"/>
      <c r="L587" s="146"/>
      <c r="M587" s="146"/>
      <c r="N587" s="145"/>
      <c r="O587" s="138"/>
    </row>
    <row r="588" spans="1:15" ht="15">
      <c r="A588" s="147"/>
      <c r="B588" s="138"/>
      <c r="C588" s="138"/>
      <c r="D588" s="145"/>
      <c r="E588" s="145"/>
      <c r="F588" s="146"/>
      <c r="G588" s="146"/>
      <c r="H588" s="146"/>
      <c r="I588" s="145"/>
      <c r="J588" s="145"/>
      <c r="K588" s="146"/>
      <c r="L588" s="146"/>
      <c r="M588" s="146"/>
      <c r="N588" s="145"/>
      <c r="O588" s="138"/>
    </row>
    <row r="589" spans="1:15" ht="15">
      <c r="A589" s="147"/>
      <c r="B589" s="138"/>
      <c r="C589" s="138"/>
      <c r="D589" s="145"/>
      <c r="E589" s="145"/>
      <c r="F589" s="146"/>
      <c r="G589" s="146"/>
      <c r="H589" s="146"/>
      <c r="I589" s="145"/>
      <c r="J589" s="145"/>
      <c r="K589" s="146"/>
      <c r="L589" s="146"/>
      <c r="M589" s="146"/>
      <c r="N589" s="145"/>
      <c r="O589" s="138"/>
    </row>
    <row r="590" spans="1:15" ht="15">
      <c r="A590" s="147"/>
      <c r="B590" s="138"/>
      <c r="C590" s="138"/>
      <c r="D590" s="145"/>
      <c r="E590" s="145"/>
      <c r="F590" s="146"/>
      <c r="G590" s="146"/>
      <c r="H590" s="146"/>
      <c r="I590" s="145"/>
      <c r="J590" s="145"/>
      <c r="K590" s="146"/>
      <c r="L590" s="146"/>
      <c r="M590" s="146"/>
      <c r="N590" s="145"/>
      <c r="O590" s="138"/>
    </row>
    <row r="591" spans="1:15" ht="15">
      <c r="A591" s="147"/>
      <c r="B591" s="138"/>
      <c r="C591" s="138"/>
      <c r="D591" s="145"/>
      <c r="E591" s="145"/>
      <c r="F591" s="146"/>
      <c r="G591" s="146"/>
      <c r="H591" s="146"/>
      <c r="I591" s="145"/>
      <c r="J591" s="145"/>
      <c r="K591" s="146"/>
      <c r="L591" s="146"/>
      <c r="M591" s="146"/>
      <c r="N591" s="145"/>
      <c r="O591" s="138"/>
    </row>
    <row r="592" spans="1:15" ht="15">
      <c r="A592" s="147"/>
      <c r="B592" s="138"/>
      <c r="C592" s="138"/>
      <c r="D592" s="145"/>
      <c r="E592" s="145"/>
      <c r="F592" s="146"/>
      <c r="G592" s="146"/>
      <c r="H592" s="146"/>
      <c r="I592" s="145"/>
      <c r="J592" s="145"/>
      <c r="K592" s="146"/>
      <c r="L592" s="146"/>
      <c r="M592" s="146"/>
      <c r="N592" s="145"/>
      <c r="O592" s="138"/>
    </row>
    <row r="593" spans="1:15" ht="15">
      <c r="A593" s="147"/>
      <c r="B593" s="138"/>
      <c r="C593" s="138"/>
      <c r="D593" s="145"/>
      <c r="E593" s="145"/>
      <c r="F593" s="146"/>
      <c r="G593" s="146"/>
      <c r="H593" s="146"/>
      <c r="I593" s="145"/>
      <c r="J593" s="145"/>
      <c r="K593" s="146"/>
      <c r="L593" s="146"/>
      <c r="M593" s="146"/>
      <c r="N593" s="145"/>
      <c r="O593" s="138"/>
    </row>
    <row r="594" spans="1:15" ht="15">
      <c r="A594" s="147"/>
      <c r="B594" s="138"/>
      <c r="C594" s="138"/>
      <c r="D594" s="145"/>
      <c r="E594" s="145"/>
      <c r="F594" s="146"/>
      <c r="G594" s="146"/>
      <c r="H594" s="146"/>
      <c r="I594" s="145"/>
      <c r="J594" s="145"/>
      <c r="K594" s="146"/>
      <c r="L594" s="146"/>
      <c r="M594" s="146"/>
      <c r="N594" s="145"/>
      <c r="O594" s="138"/>
    </row>
    <row r="595" spans="1:15" ht="15">
      <c r="A595" s="147"/>
      <c r="B595" s="138"/>
      <c r="C595" s="138"/>
      <c r="D595" s="145"/>
      <c r="E595" s="145"/>
      <c r="F595" s="146"/>
      <c r="G595" s="146"/>
      <c r="H595" s="146"/>
      <c r="I595" s="145"/>
      <c r="J595" s="145"/>
      <c r="K595" s="146"/>
      <c r="L595" s="146"/>
      <c r="M595" s="146"/>
      <c r="N595" s="145"/>
      <c r="O595" s="138"/>
    </row>
    <row r="596" spans="1:15" ht="15">
      <c r="A596" s="147"/>
      <c r="B596" s="138"/>
      <c r="C596" s="138"/>
      <c r="D596" s="145"/>
      <c r="E596" s="145"/>
      <c r="F596" s="146"/>
      <c r="G596" s="146"/>
      <c r="H596" s="146"/>
      <c r="I596" s="145"/>
      <c r="J596" s="145"/>
      <c r="K596" s="146"/>
      <c r="L596" s="146"/>
      <c r="M596" s="146"/>
      <c r="N596" s="145"/>
      <c r="O596" s="138"/>
    </row>
    <row r="597" spans="1:15" ht="15">
      <c r="A597" s="147"/>
      <c r="B597" s="138"/>
      <c r="C597" s="138"/>
      <c r="D597" s="145"/>
      <c r="E597" s="145"/>
      <c r="F597" s="146"/>
      <c r="G597" s="146"/>
      <c r="H597" s="146"/>
      <c r="I597" s="145"/>
      <c r="J597" s="145"/>
      <c r="K597" s="146"/>
      <c r="L597" s="146"/>
      <c r="M597" s="146"/>
      <c r="N597" s="145"/>
      <c r="O597" s="138"/>
    </row>
    <row r="598" spans="1:15" ht="15">
      <c r="A598" s="147"/>
      <c r="B598" s="138"/>
      <c r="C598" s="138"/>
      <c r="D598" s="145"/>
      <c r="E598" s="145"/>
      <c r="F598" s="146"/>
      <c r="G598" s="146"/>
      <c r="H598" s="146"/>
      <c r="I598" s="145"/>
      <c r="J598" s="145"/>
      <c r="K598" s="146"/>
      <c r="L598" s="146"/>
      <c r="M598" s="146"/>
      <c r="N598" s="145"/>
      <c r="O598" s="138"/>
    </row>
    <row r="599" spans="1:15" ht="15">
      <c r="A599" s="147"/>
      <c r="B599" s="138"/>
      <c r="C599" s="138"/>
      <c r="D599" s="145"/>
      <c r="E599" s="145"/>
      <c r="F599" s="146"/>
      <c r="G599" s="146"/>
      <c r="H599" s="146"/>
      <c r="I599" s="145"/>
      <c r="J599" s="145"/>
      <c r="K599" s="146"/>
      <c r="L599" s="146"/>
      <c r="M599" s="146"/>
      <c r="N599" s="145"/>
      <c r="O599" s="138"/>
    </row>
    <row r="600" spans="1:15" ht="15">
      <c r="A600" s="147"/>
      <c r="B600" s="138"/>
      <c r="C600" s="138"/>
      <c r="D600" s="145"/>
      <c r="E600" s="145"/>
      <c r="F600" s="146"/>
      <c r="G600" s="146"/>
      <c r="H600" s="146"/>
      <c r="I600" s="145"/>
      <c r="J600" s="145"/>
      <c r="K600" s="146"/>
      <c r="L600" s="146"/>
      <c r="M600" s="146"/>
      <c r="N600" s="145"/>
      <c r="O600" s="138"/>
    </row>
    <row r="601" spans="1:15" ht="15">
      <c r="A601" s="147"/>
      <c r="B601" s="138"/>
      <c r="C601" s="138"/>
      <c r="D601" s="145"/>
      <c r="E601" s="145"/>
      <c r="F601" s="146"/>
      <c r="G601" s="146"/>
      <c r="H601" s="146"/>
      <c r="I601" s="145"/>
      <c r="J601" s="145"/>
      <c r="K601" s="146"/>
      <c r="L601" s="146"/>
      <c r="M601" s="146"/>
      <c r="N601" s="145"/>
      <c r="O601" s="138"/>
    </row>
    <row r="602" spans="1:15" ht="15">
      <c r="A602" s="147"/>
      <c r="B602" s="138"/>
      <c r="C602" s="138"/>
      <c r="D602" s="145"/>
      <c r="E602" s="145"/>
      <c r="F602" s="146"/>
      <c r="G602" s="146"/>
      <c r="H602" s="146"/>
      <c r="I602" s="145"/>
      <c r="J602" s="145"/>
      <c r="K602" s="146"/>
      <c r="L602" s="146"/>
      <c r="M602" s="146"/>
      <c r="N602" s="145"/>
      <c r="O602" s="138"/>
    </row>
    <row r="603" spans="1:15" ht="15">
      <c r="A603" s="147"/>
      <c r="B603" s="138"/>
      <c r="C603" s="138"/>
      <c r="D603" s="145"/>
      <c r="E603" s="145"/>
      <c r="F603" s="146"/>
      <c r="G603" s="146"/>
      <c r="H603" s="146"/>
      <c r="I603" s="145"/>
      <c r="J603" s="145"/>
      <c r="K603" s="146"/>
      <c r="L603" s="146"/>
      <c r="M603" s="146"/>
      <c r="N603" s="145"/>
      <c r="O603" s="138"/>
    </row>
  </sheetData>
  <sheetProtection/>
  <mergeCells count="17">
    <mergeCell ref="N7:N9"/>
    <mergeCell ref="D8:D9"/>
    <mergeCell ref="E8:E9"/>
    <mergeCell ref="F8:G8"/>
    <mergeCell ref="H8:H9"/>
    <mergeCell ref="I8:I9"/>
    <mergeCell ref="J8:J9"/>
    <mergeCell ref="A1:D1"/>
    <mergeCell ref="K8:L8"/>
    <mergeCell ref="M8:M9"/>
    <mergeCell ref="I3:N4"/>
    <mergeCell ref="A5:N5"/>
    <mergeCell ref="A7:A9"/>
    <mergeCell ref="B7:B9"/>
    <mergeCell ref="C7:C9"/>
    <mergeCell ref="D7:H7"/>
    <mergeCell ref="I7:M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8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6"/>
  <sheetViews>
    <sheetView zoomScale="90" zoomScaleNormal="90" zoomScaleSheetLayoutView="85" zoomScalePageLayoutView="0" workbookViewId="0" topLeftCell="A1">
      <selection activeCell="A1" sqref="A1:D1"/>
    </sheetView>
  </sheetViews>
  <sheetFormatPr defaultColWidth="18.33203125" defaultRowHeight="12.75"/>
  <cols>
    <col min="1" max="1" width="84.16015625" style="81" customWidth="1"/>
    <col min="2" max="2" width="16.66015625" style="81" customWidth="1"/>
    <col min="3" max="3" width="16" style="81" customWidth="1"/>
    <col min="4" max="4" width="17.33203125" style="81" customWidth="1"/>
    <col min="5" max="5" width="96.5" style="81" customWidth="1"/>
    <col min="6" max="6" width="18.83203125" style="81" customWidth="1"/>
    <col min="7" max="7" width="11.83203125" style="81" customWidth="1"/>
    <col min="8" max="8" width="15.33203125" style="81" bestFit="1" customWidth="1"/>
    <col min="9" max="9" width="13.16015625" style="81" bestFit="1" customWidth="1"/>
    <col min="10" max="252" width="11.83203125" style="81" customWidth="1"/>
    <col min="253" max="253" width="103.5" style="81" customWidth="1"/>
    <col min="254" max="254" width="18" style="81" customWidth="1"/>
    <col min="255" max="255" width="17.5" style="81" customWidth="1"/>
    <col min="256" max="16384" width="18.33203125" style="81" customWidth="1"/>
  </cols>
  <sheetData>
    <row r="1" spans="1:4" ht="15.75">
      <c r="A1" s="503" t="s">
        <v>5348</v>
      </c>
      <c r="B1" s="503"/>
      <c r="C1" s="503"/>
      <c r="D1" s="503"/>
    </row>
    <row r="2" spans="5:6" ht="15.75">
      <c r="E2" s="506" t="s">
        <v>2026</v>
      </c>
      <c r="F2" s="506"/>
    </row>
    <row r="3" spans="5:6" ht="15.75">
      <c r="E3" s="506" t="s">
        <v>2025</v>
      </c>
      <c r="F3" s="506"/>
    </row>
    <row r="4" spans="5:6" ht="15.75">
      <c r="E4" s="506" t="s">
        <v>2024</v>
      </c>
      <c r="F4" s="506"/>
    </row>
    <row r="5" spans="1:6" ht="60" customHeight="1">
      <c r="A5" s="507" t="s">
        <v>2023</v>
      </c>
      <c r="B5" s="507"/>
      <c r="C5" s="507"/>
      <c r="D5" s="507"/>
      <c r="E5" s="507"/>
      <c r="F5" s="507"/>
    </row>
    <row r="6" spans="1:6" s="134" customFormat="1" ht="105">
      <c r="A6" s="137" t="s">
        <v>2022</v>
      </c>
      <c r="B6" s="137" t="s">
        <v>2021</v>
      </c>
      <c r="C6" s="137" t="s">
        <v>2020</v>
      </c>
      <c r="D6" s="137" t="s">
        <v>1858</v>
      </c>
      <c r="E6" s="136" t="s">
        <v>2019</v>
      </c>
      <c r="F6" s="135" t="s">
        <v>2018</v>
      </c>
    </row>
    <row r="7" spans="1:6" s="116" customFormat="1" ht="15.75">
      <c r="A7" s="502" t="s">
        <v>2017</v>
      </c>
      <c r="B7" s="502"/>
      <c r="C7" s="502"/>
      <c r="D7" s="502"/>
      <c r="E7" s="502"/>
      <c r="F7" s="133"/>
    </row>
    <row r="8" spans="1:6" ht="15.75">
      <c r="A8" s="500" t="s">
        <v>2016</v>
      </c>
      <c r="B8" s="501" t="s">
        <v>2005</v>
      </c>
      <c r="C8" s="504">
        <v>378425</v>
      </c>
      <c r="D8" s="118">
        <v>3501640</v>
      </c>
      <c r="E8" s="117" t="s">
        <v>1884</v>
      </c>
      <c r="F8" s="88">
        <v>1100000</v>
      </c>
    </row>
    <row r="9" spans="1:6" ht="15.75">
      <c r="A9" s="500"/>
      <c r="B9" s="501"/>
      <c r="C9" s="504"/>
      <c r="D9" s="111">
        <v>2401630</v>
      </c>
      <c r="E9" s="117" t="s">
        <v>2015</v>
      </c>
      <c r="F9" s="88">
        <v>25721</v>
      </c>
    </row>
    <row r="10" spans="1:6" ht="15.75">
      <c r="A10" s="512" t="s">
        <v>2014</v>
      </c>
      <c r="B10" s="508" t="s">
        <v>2005</v>
      </c>
      <c r="C10" s="509">
        <v>214729.837</v>
      </c>
      <c r="D10" s="132">
        <v>2301610</v>
      </c>
      <c r="E10" s="122" t="s">
        <v>2013</v>
      </c>
      <c r="F10" s="88">
        <v>92926.6</v>
      </c>
    </row>
    <row r="11" spans="1:6" ht="63">
      <c r="A11" s="512"/>
      <c r="B11" s="508"/>
      <c r="C11" s="509"/>
      <c r="D11" s="132">
        <v>2311600</v>
      </c>
      <c r="E11" s="122" t="s">
        <v>2012</v>
      </c>
      <c r="F11" s="88">
        <v>659100.3</v>
      </c>
    </row>
    <row r="12" spans="1:6" ht="31.5">
      <c r="A12" s="131" t="s">
        <v>2011</v>
      </c>
      <c r="B12" s="130" t="s">
        <v>2005</v>
      </c>
      <c r="C12" s="129">
        <v>300000</v>
      </c>
      <c r="D12" s="128">
        <v>2501630</v>
      </c>
      <c r="E12" s="127" t="s">
        <v>1121</v>
      </c>
      <c r="F12" s="88">
        <v>1150000</v>
      </c>
    </row>
    <row r="13" spans="1:8" ht="63">
      <c r="A13" s="513" t="s">
        <v>2010</v>
      </c>
      <c r="B13" s="501" t="s">
        <v>2005</v>
      </c>
      <c r="C13" s="504">
        <v>342107</v>
      </c>
      <c r="D13" s="111">
        <v>2751600</v>
      </c>
      <c r="E13" s="101" t="s">
        <v>1900</v>
      </c>
      <c r="F13" s="88">
        <f>750000+4267.9</f>
        <v>754267.9</v>
      </c>
      <c r="H13" s="82"/>
    </row>
    <row r="14" spans="1:6" ht="63">
      <c r="A14" s="513"/>
      <c r="B14" s="501"/>
      <c r="C14" s="504"/>
      <c r="D14" s="111">
        <v>2751610</v>
      </c>
      <c r="E14" s="121" t="s">
        <v>1067</v>
      </c>
      <c r="F14" s="88">
        <v>58000</v>
      </c>
    </row>
    <row r="15" spans="1:6" ht="63">
      <c r="A15" s="513" t="s">
        <v>2009</v>
      </c>
      <c r="B15" s="501" t="s">
        <v>2005</v>
      </c>
      <c r="C15" s="504">
        <v>230000</v>
      </c>
      <c r="D15" s="111">
        <v>2751600</v>
      </c>
      <c r="E15" s="101" t="s">
        <v>1900</v>
      </c>
      <c r="F15" s="88">
        <v>705000</v>
      </c>
    </row>
    <row r="16" spans="1:6" ht="63">
      <c r="A16" s="513"/>
      <c r="B16" s="501"/>
      <c r="C16" s="504"/>
      <c r="D16" s="111">
        <v>2751610</v>
      </c>
      <c r="E16" s="121" t="s">
        <v>1067</v>
      </c>
      <c r="F16" s="88">
        <v>18293.8</v>
      </c>
    </row>
    <row r="17" spans="1:6" ht="15.75">
      <c r="A17" s="93" t="s">
        <v>2008</v>
      </c>
      <c r="B17" s="92" t="s">
        <v>2005</v>
      </c>
      <c r="C17" s="91">
        <v>450000</v>
      </c>
      <c r="D17" s="111">
        <v>3111600</v>
      </c>
      <c r="E17" s="117" t="s">
        <v>1890</v>
      </c>
      <c r="F17" s="88">
        <v>1280000</v>
      </c>
    </row>
    <row r="18" spans="1:6" s="85" customFormat="1" ht="15.75">
      <c r="A18" s="93" t="s">
        <v>2007</v>
      </c>
      <c r="B18" s="92" t="s">
        <v>2005</v>
      </c>
      <c r="C18" s="91">
        <v>337800</v>
      </c>
      <c r="D18" s="111">
        <v>3111600</v>
      </c>
      <c r="E18" s="117" t="s">
        <v>1890</v>
      </c>
      <c r="F18" s="88">
        <f>1050000-140000</f>
        <v>910000</v>
      </c>
    </row>
    <row r="19" spans="1:6" s="85" customFormat="1" ht="31.5">
      <c r="A19" s="93" t="s">
        <v>2006</v>
      </c>
      <c r="B19" s="92" t="s">
        <v>2005</v>
      </c>
      <c r="C19" s="91">
        <v>200000</v>
      </c>
      <c r="D19" s="111">
        <v>3511650</v>
      </c>
      <c r="E19" s="105" t="s">
        <v>881</v>
      </c>
      <c r="F19" s="88">
        <v>600000</v>
      </c>
    </row>
    <row r="20" spans="1:6" s="116" customFormat="1" ht="15.75">
      <c r="A20" s="498" t="s">
        <v>2004</v>
      </c>
      <c r="B20" s="498"/>
      <c r="C20" s="498"/>
      <c r="D20" s="498"/>
      <c r="E20" s="498"/>
      <c r="F20" s="498"/>
    </row>
    <row r="21" spans="1:6" ht="47.25">
      <c r="A21" s="104" t="s">
        <v>2003</v>
      </c>
      <c r="B21" s="92" t="s">
        <v>1952</v>
      </c>
      <c r="C21" s="91">
        <v>150000</v>
      </c>
      <c r="D21" s="111">
        <v>2401620</v>
      </c>
      <c r="E21" s="122" t="s">
        <v>1994</v>
      </c>
      <c r="F21" s="88">
        <v>276213</v>
      </c>
    </row>
    <row r="22" spans="1:6" ht="31.5">
      <c r="A22" s="114" t="s">
        <v>2002</v>
      </c>
      <c r="B22" s="92" t="s">
        <v>1952</v>
      </c>
      <c r="C22" s="91">
        <v>175000</v>
      </c>
      <c r="D22" s="118">
        <v>3501670</v>
      </c>
      <c r="E22" s="117" t="s">
        <v>1882</v>
      </c>
      <c r="F22" s="88">
        <v>446972.6</v>
      </c>
    </row>
    <row r="23" spans="1:6" ht="47.25">
      <c r="A23" s="93" t="s">
        <v>2001</v>
      </c>
      <c r="B23" s="92" t="s">
        <v>1952</v>
      </c>
      <c r="C23" s="91">
        <v>450000</v>
      </c>
      <c r="D23" s="111">
        <v>3111600</v>
      </c>
      <c r="E23" s="117" t="s">
        <v>1890</v>
      </c>
      <c r="F23" s="88">
        <v>1100000</v>
      </c>
    </row>
    <row r="24" spans="1:6" ht="31.5">
      <c r="A24" s="93" t="s">
        <v>2000</v>
      </c>
      <c r="B24" s="92" t="s">
        <v>1952</v>
      </c>
      <c r="C24" s="91">
        <v>152000</v>
      </c>
      <c r="D24" s="111">
        <v>3511670</v>
      </c>
      <c r="E24" s="117" t="s">
        <v>1999</v>
      </c>
      <c r="F24" s="88">
        <v>280000</v>
      </c>
    </row>
    <row r="25" spans="1:6" ht="15.75">
      <c r="A25" s="505" t="s">
        <v>1978</v>
      </c>
      <c r="B25" s="501" t="s">
        <v>1952</v>
      </c>
      <c r="C25" s="504">
        <v>160000</v>
      </c>
      <c r="D25" s="111">
        <v>3511610</v>
      </c>
      <c r="E25" s="117" t="s">
        <v>1871</v>
      </c>
      <c r="F25" s="88">
        <f>30000+150000+24000</f>
        <v>204000</v>
      </c>
    </row>
    <row r="26" spans="1:6" ht="31.5">
      <c r="A26" s="505"/>
      <c r="B26" s="501"/>
      <c r="C26" s="504"/>
      <c r="D26" s="111">
        <v>3511640</v>
      </c>
      <c r="E26" s="117" t="s">
        <v>1977</v>
      </c>
      <c r="F26" s="88">
        <f>30000+150000+24000</f>
        <v>204000</v>
      </c>
    </row>
    <row r="27" spans="1:6" s="116" customFormat="1" ht="15.75">
      <c r="A27" s="498" t="s">
        <v>1998</v>
      </c>
      <c r="B27" s="498"/>
      <c r="C27" s="498"/>
      <c r="D27" s="498"/>
      <c r="E27" s="498"/>
      <c r="F27" s="498"/>
    </row>
    <row r="28" spans="1:6" ht="15.75">
      <c r="A28" s="93" t="s">
        <v>1997</v>
      </c>
      <c r="B28" s="92" t="s">
        <v>1952</v>
      </c>
      <c r="C28" s="91">
        <v>200000</v>
      </c>
      <c r="D28" s="111">
        <v>2401610</v>
      </c>
      <c r="E28" s="126" t="s">
        <v>1996</v>
      </c>
      <c r="F28" s="88">
        <v>796779</v>
      </c>
    </row>
    <row r="29" spans="1:6" ht="47.25">
      <c r="A29" s="104" t="s">
        <v>1995</v>
      </c>
      <c r="B29" s="92" t="s">
        <v>1952</v>
      </c>
      <c r="C29" s="91">
        <v>150000</v>
      </c>
      <c r="D29" s="111">
        <v>2401620</v>
      </c>
      <c r="E29" s="122" t="s">
        <v>1994</v>
      </c>
      <c r="F29" s="88">
        <v>263787</v>
      </c>
    </row>
    <row r="30" spans="1:6" ht="31.5">
      <c r="A30" s="100" t="s">
        <v>1993</v>
      </c>
      <c r="B30" s="92" t="s">
        <v>1952</v>
      </c>
      <c r="C30" s="91">
        <v>150000</v>
      </c>
      <c r="D30" s="118">
        <v>3501690</v>
      </c>
      <c r="E30" s="101" t="s">
        <v>1880</v>
      </c>
      <c r="F30" s="88">
        <v>130991.1</v>
      </c>
    </row>
    <row r="31" spans="1:6" ht="15.75">
      <c r="A31" s="114" t="s">
        <v>1992</v>
      </c>
      <c r="B31" s="92" t="s">
        <v>1952</v>
      </c>
      <c r="C31" s="91">
        <v>175000</v>
      </c>
      <c r="D31" s="118">
        <v>3501670</v>
      </c>
      <c r="E31" s="117" t="s">
        <v>1882</v>
      </c>
      <c r="F31" s="88">
        <v>430422.9</v>
      </c>
    </row>
    <row r="32" spans="1:54" s="123" customFormat="1" ht="15.75">
      <c r="A32" s="109" t="s">
        <v>1968</v>
      </c>
      <c r="B32" s="92" t="s">
        <v>1952</v>
      </c>
      <c r="C32" s="125">
        <v>120000</v>
      </c>
      <c r="D32" s="108">
        <v>2201610</v>
      </c>
      <c r="E32" s="107" t="s">
        <v>1967</v>
      </c>
      <c r="F32" s="88">
        <f>88000+12000</f>
        <v>100000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</row>
    <row r="33" spans="1:6" ht="63">
      <c r="A33" s="115" t="s">
        <v>1991</v>
      </c>
      <c r="B33" s="92" t="s">
        <v>1952</v>
      </c>
      <c r="C33" s="91">
        <v>15540</v>
      </c>
      <c r="D33" s="111">
        <v>2751600</v>
      </c>
      <c r="E33" s="101" t="s">
        <v>1900</v>
      </c>
      <c r="F33" s="88">
        <v>145000</v>
      </c>
    </row>
    <row r="34" spans="1:6" ht="15.75">
      <c r="A34" s="510" t="s">
        <v>1990</v>
      </c>
      <c r="B34" s="501" t="s">
        <v>1952</v>
      </c>
      <c r="C34" s="504">
        <v>200000</v>
      </c>
      <c r="D34" s="111">
        <v>2751630</v>
      </c>
      <c r="E34" s="117" t="s">
        <v>1989</v>
      </c>
      <c r="F34" s="88">
        <v>57393.6</v>
      </c>
    </row>
    <row r="35" spans="1:6" ht="31.5">
      <c r="A35" s="511"/>
      <c r="B35" s="501"/>
      <c r="C35" s="504"/>
      <c r="D35" s="111">
        <v>2761600</v>
      </c>
      <c r="E35" s="122" t="s">
        <v>1988</v>
      </c>
      <c r="F35" s="88">
        <v>1100000</v>
      </c>
    </row>
    <row r="36" spans="1:6" ht="15.75">
      <c r="A36" s="512" t="s">
        <v>1987</v>
      </c>
      <c r="B36" s="501" t="s">
        <v>1952</v>
      </c>
      <c r="C36" s="504">
        <v>400000</v>
      </c>
      <c r="D36" s="111">
        <v>2751640</v>
      </c>
      <c r="E36" s="117" t="s">
        <v>1986</v>
      </c>
      <c r="F36" s="88">
        <v>226133.3</v>
      </c>
    </row>
    <row r="37" spans="1:6" ht="63">
      <c r="A37" s="512"/>
      <c r="B37" s="501"/>
      <c r="C37" s="504"/>
      <c r="D37" s="111">
        <v>2751610</v>
      </c>
      <c r="E37" s="121" t="s">
        <v>1067</v>
      </c>
      <c r="F37" s="88">
        <v>22488</v>
      </c>
    </row>
    <row r="38" spans="1:54" s="120" customFormat="1" ht="31.5">
      <c r="A38" s="104" t="s">
        <v>1985</v>
      </c>
      <c r="B38" s="92" t="s">
        <v>1952</v>
      </c>
      <c r="C38" s="91">
        <v>200000</v>
      </c>
      <c r="D38" s="111">
        <v>3101610</v>
      </c>
      <c r="E38" s="117" t="s">
        <v>1896</v>
      </c>
      <c r="F38" s="88">
        <v>400000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</row>
    <row r="39" spans="1:6" ht="15.75">
      <c r="A39" s="104" t="s">
        <v>1984</v>
      </c>
      <c r="B39" s="92" t="s">
        <v>1952</v>
      </c>
      <c r="C39" s="91">
        <v>150000</v>
      </c>
      <c r="D39" s="111">
        <v>3101620</v>
      </c>
      <c r="E39" s="117" t="s">
        <v>1894</v>
      </c>
      <c r="F39" s="88">
        <v>200000</v>
      </c>
    </row>
    <row r="40" spans="1:6" ht="47.25">
      <c r="A40" s="114" t="s">
        <v>1983</v>
      </c>
      <c r="B40" s="92" t="s">
        <v>1952</v>
      </c>
      <c r="C40" s="91">
        <v>450000</v>
      </c>
      <c r="D40" s="111">
        <v>3111600</v>
      </c>
      <c r="E40" s="117" t="s">
        <v>1890</v>
      </c>
      <c r="F40" s="88">
        <v>1000000</v>
      </c>
    </row>
    <row r="41" spans="1:6" ht="15.75">
      <c r="A41" s="93" t="s">
        <v>1982</v>
      </c>
      <c r="B41" s="92" t="s">
        <v>1952</v>
      </c>
      <c r="C41" s="91">
        <v>50000</v>
      </c>
      <c r="D41" s="118">
        <v>3111600</v>
      </c>
      <c r="E41" s="117" t="s">
        <v>1890</v>
      </c>
      <c r="F41" s="88">
        <f>210000-60000</f>
        <v>150000</v>
      </c>
    </row>
    <row r="42" spans="1:6" ht="31.5">
      <c r="A42" s="104" t="s">
        <v>1981</v>
      </c>
      <c r="B42" s="92" t="s">
        <v>1952</v>
      </c>
      <c r="C42" s="91">
        <v>400000</v>
      </c>
      <c r="D42" s="111">
        <v>3511620</v>
      </c>
      <c r="E42" s="101" t="s">
        <v>1869</v>
      </c>
      <c r="F42" s="88">
        <v>336645.1</v>
      </c>
    </row>
    <row r="43" spans="1:6" ht="15.75">
      <c r="A43" s="119" t="s">
        <v>1980</v>
      </c>
      <c r="B43" s="92" t="s">
        <v>1952</v>
      </c>
      <c r="C43" s="91">
        <v>400000</v>
      </c>
      <c r="D43" s="111">
        <v>3511620</v>
      </c>
      <c r="E43" s="101" t="s">
        <v>1869</v>
      </c>
      <c r="F43" s="88">
        <v>130000</v>
      </c>
    </row>
    <row r="44" spans="1:6" ht="31.5">
      <c r="A44" s="93" t="s">
        <v>1979</v>
      </c>
      <c r="B44" s="92" t="s">
        <v>1952</v>
      </c>
      <c r="C44" s="91">
        <v>152000</v>
      </c>
      <c r="D44" s="111">
        <v>3511670</v>
      </c>
      <c r="E44" s="117" t="s">
        <v>879</v>
      </c>
      <c r="F44" s="88">
        <v>280000</v>
      </c>
    </row>
    <row r="45" spans="1:6" ht="15.75">
      <c r="A45" s="505" t="s">
        <v>1978</v>
      </c>
      <c r="B45" s="501" t="s">
        <v>1952</v>
      </c>
      <c r="C45" s="504">
        <v>160000</v>
      </c>
      <c r="D45" s="111">
        <v>3511610</v>
      </c>
      <c r="E45" s="117" t="s">
        <v>1871</v>
      </c>
      <c r="F45" s="88">
        <f>2300+150000</f>
        <v>152300</v>
      </c>
    </row>
    <row r="46" spans="1:6" ht="31.5">
      <c r="A46" s="505"/>
      <c r="B46" s="501"/>
      <c r="C46" s="504"/>
      <c r="D46" s="111">
        <v>3511640</v>
      </c>
      <c r="E46" s="117" t="s">
        <v>1977</v>
      </c>
      <c r="F46" s="88">
        <f>2300+150000</f>
        <v>152300</v>
      </c>
    </row>
    <row r="47" spans="1:6" ht="15.75">
      <c r="A47" s="93" t="s">
        <v>1976</v>
      </c>
      <c r="B47" s="92" t="s">
        <v>1952</v>
      </c>
      <c r="C47" s="91">
        <v>75000</v>
      </c>
      <c r="D47" s="118">
        <v>3101630</v>
      </c>
      <c r="E47" s="117" t="s">
        <v>1892</v>
      </c>
      <c r="F47" s="88">
        <v>9815.5</v>
      </c>
    </row>
    <row r="48" spans="1:6" s="116" customFormat="1" ht="15.75">
      <c r="A48" s="498" t="s">
        <v>1975</v>
      </c>
      <c r="B48" s="498"/>
      <c r="C48" s="498"/>
      <c r="D48" s="498"/>
      <c r="E48" s="498"/>
      <c r="F48" s="498"/>
    </row>
    <row r="49" spans="1:6" ht="31.5">
      <c r="A49" s="115" t="s">
        <v>1974</v>
      </c>
      <c r="B49" s="92" t="s">
        <v>1952</v>
      </c>
      <c r="C49" s="91">
        <v>40500</v>
      </c>
      <c r="D49" s="113">
        <v>3501620</v>
      </c>
      <c r="E49" s="112" t="s">
        <v>1888</v>
      </c>
      <c r="F49" s="88">
        <v>230984</v>
      </c>
    </row>
    <row r="50" spans="1:6" ht="31.5">
      <c r="A50" s="114" t="s">
        <v>1973</v>
      </c>
      <c r="B50" s="92" t="s">
        <v>1952</v>
      </c>
      <c r="C50" s="91">
        <v>150000</v>
      </c>
      <c r="D50" s="113">
        <v>3501630</v>
      </c>
      <c r="E50" s="112" t="s">
        <v>1886</v>
      </c>
      <c r="F50" s="88">
        <v>811674.9</v>
      </c>
    </row>
    <row r="51" spans="1:6" ht="63">
      <c r="A51" s="104" t="s">
        <v>1972</v>
      </c>
      <c r="B51" s="92" t="s">
        <v>1952</v>
      </c>
      <c r="C51" s="91">
        <v>17000</v>
      </c>
      <c r="D51" s="111">
        <v>2751600</v>
      </c>
      <c r="E51" s="101" t="s">
        <v>1900</v>
      </c>
      <c r="F51" s="88">
        <v>190000</v>
      </c>
    </row>
    <row r="52" spans="1:6" ht="15.75">
      <c r="A52" s="104" t="s">
        <v>1971</v>
      </c>
      <c r="B52" s="92" t="s">
        <v>1952</v>
      </c>
      <c r="C52" s="91">
        <v>90000</v>
      </c>
      <c r="D52" s="111">
        <v>3511690</v>
      </c>
      <c r="E52" s="101" t="s">
        <v>1862</v>
      </c>
      <c r="F52" s="88">
        <v>100000</v>
      </c>
    </row>
    <row r="53" spans="1:6" ht="31.5">
      <c r="A53" s="110" t="s">
        <v>1970</v>
      </c>
      <c r="B53" s="92" t="s">
        <v>1952</v>
      </c>
      <c r="C53" s="91">
        <v>7000</v>
      </c>
      <c r="D53" s="90">
        <v>3511620</v>
      </c>
      <c r="E53" s="101" t="s">
        <v>1869</v>
      </c>
      <c r="F53" s="88">
        <v>202000</v>
      </c>
    </row>
    <row r="54" spans="1:6" ht="15.75">
      <c r="A54" s="498" t="s">
        <v>1969</v>
      </c>
      <c r="B54" s="498"/>
      <c r="C54" s="498"/>
      <c r="D54" s="498"/>
      <c r="E54" s="498"/>
      <c r="F54" s="498"/>
    </row>
    <row r="55" spans="1:9" ht="15.75">
      <c r="A55" s="109" t="s">
        <v>1968</v>
      </c>
      <c r="B55" s="92" t="s">
        <v>1952</v>
      </c>
      <c r="C55" s="91">
        <v>30000</v>
      </c>
      <c r="D55" s="108">
        <v>2201610</v>
      </c>
      <c r="E55" s="107" t="s">
        <v>1967</v>
      </c>
      <c r="F55" s="88">
        <v>53500</v>
      </c>
      <c r="I55" s="82"/>
    </row>
    <row r="56" spans="1:6" s="85" customFormat="1" ht="15.75">
      <c r="A56" s="498" t="s">
        <v>1966</v>
      </c>
      <c r="B56" s="498"/>
      <c r="C56" s="498"/>
      <c r="D56" s="498"/>
      <c r="E56" s="498"/>
      <c r="F56" s="498"/>
    </row>
    <row r="57" spans="1:6" ht="15.75">
      <c r="A57" s="106" t="s">
        <v>1965</v>
      </c>
      <c r="B57" s="501" t="s">
        <v>1952</v>
      </c>
      <c r="C57" s="504">
        <v>100000</v>
      </c>
      <c r="D57" s="90">
        <v>1002600</v>
      </c>
      <c r="E57" s="105" t="s">
        <v>1964</v>
      </c>
      <c r="F57" s="88">
        <v>5405</v>
      </c>
    </row>
    <row r="58" spans="1:6" ht="47.25">
      <c r="A58" s="104" t="s">
        <v>1963</v>
      </c>
      <c r="B58" s="501"/>
      <c r="C58" s="504"/>
      <c r="D58" s="90">
        <v>3111610</v>
      </c>
      <c r="E58" s="94" t="s">
        <v>986</v>
      </c>
      <c r="F58" s="88">
        <v>200000</v>
      </c>
    </row>
    <row r="59" spans="1:6" ht="31.5">
      <c r="A59" s="104" t="s">
        <v>1962</v>
      </c>
      <c r="B59" s="501"/>
      <c r="C59" s="504"/>
      <c r="D59" s="90">
        <v>3506610</v>
      </c>
      <c r="E59" s="101" t="s">
        <v>919</v>
      </c>
      <c r="F59" s="88">
        <v>100000</v>
      </c>
    </row>
    <row r="60" spans="1:6" s="85" customFormat="1" ht="15.75">
      <c r="A60" s="498" t="s">
        <v>1961</v>
      </c>
      <c r="B60" s="498"/>
      <c r="C60" s="498"/>
      <c r="D60" s="498"/>
      <c r="E60" s="498"/>
      <c r="F60" s="498"/>
    </row>
    <row r="61" spans="1:6" ht="47.25">
      <c r="A61" s="103" t="s">
        <v>1960</v>
      </c>
      <c r="B61" s="92" t="s">
        <v>1959</v>
      </c>
      <c r="C61" s="102">
        <v>108193000</v>
      </c>
      <c r="D61" s="90">
        <v>3511620</v>
      </c>
      <c r="E61" s="101" t="s">
        <v>1869</v>
      </c>
      <c r="F61" s="88">
        <v>65000</v>
      </c>
    </row>
    <row r="62" spans="1:6" ht="15.75">
      <c r="A62" s="499" t="s">
        <v>1958</v>
      </c>
      <c r="B62" s="499"/>
      <c r="C62" s="499"/>
      <c r="D62" s="499"/>
      <c r="E62" s="499"/>
      <c r="F62" s="499"/>
    </row>
    <row r="63" spans="1:6" ht="31.5">
      <c r="A63" s="100" t="s">
        <v>1957</v>
      </c>
      <c r="B63" s="99" t="s">
        <v>1952</v>
      </c>
      <c r="C63" s="98">
        <v>50000</v>
      </c>
      <c r="D63" s="97">
        <v>3111620</v>
      </c>
      <c r="E63" s="96" t="s">
        <v>984</v>
      </c>
      <c r="F63" s="95">
        <v>27000</v>
      </c>
    </row>
    <row r="64" spans="1:6" ht="15.75">
      <c r="A64" s="499" t="s">
        <v>1956</v>
      </c>
      <c r="B64" s="499"/>
      <c r="C64" s="499"/>
      <c r="D64" s="499"/>
      <c r="E64" s="499"/>
      <c r="F64" s="499"/>
    </row>
    <row r="65" spans="1:6" ht="31.5">
      <c r="A65" s="93" t="s">
        <v>1955</v>
      </c>
      <c r="B65" s="92" t="s">
        <v>1952</v>
      </c>
      <c r="C65" s="91">
        <v>475000</v>
      </c>
      <c r="D65" s="90">
        <v>1001220</v>
      </c>
      <c r="E65" s="94" t="s">
        <v>1954</v>
      </c>
      <c r="F65" s="88">
        <v>4554018.7</v>
      </c>
    </row>
    <row r="66" spans="1:6" ht="15.75">
      <c r="A66" s="93" t="s">
        <v>1953</v>
      </c>
      <c r="B66" s="92" t="s">
        <v>1952</v>
      </c>
      <c r="C66" s="91">
        <v>64000</v>
      </c>
      <c r="D66" s="90">
        <v>3901630</v>
      </c>
      <c r="E66" s="89" t="s">
        <v>1951</v>
      </c>
      <c r="F66" s="88">
        <v>173866.7</v>
      </c>
    </row>
    <row r="67" spans="1:6" s="85" customFormat="1" ht="15.75">
      <c r="A67" s="497"/>
      <c r="B67" s="497"/>
      <c r="C67" s="497"/>
      <c r="D67" s="497"/>
      <c r="E67" s="87" t="s">
        <v>1950</v>
      </c>
      <c r="F67" s="86">
        <f>F8+F9+F10+F11+F12+F13+F14+F15+F16+F17+F18+F19+F21+F22+F23+F24+F25+F26+F28+F29+F30+F31+F32+F33+F34+F35+F36+F37+F38+F39+F40+F41+F42+F43+F44+F45+F46+F47+F49+F50+F51+F52+F53+F55+F57+F58+F59+F61+F63+F65+F66</f>
        <v>22661999.999999996</v>
      </c>
    </row>
    <row r="68" ht="15.75">
      <c r="F68" s="84"/>
    </row>
    <row r="69" spans="1:6" ht="18" customHeight="1">
      <c r="A69" s="83"/>
      <c r="F69" s="82"/>
    </row>
    <row r="71" ht="15.75">
      <c r="F71" s="82"/>
    </row>
    <row r="73" ht="15.75">
      <c r="F73" s="82"/>
    </row>
    <row r="74" ht="15.75">
      <c r="F74" s="82"/>
    </row>
    <row r="76" ht="15.75">
      <c r="F76" s="82"/>
    </row>
  </sheetData>
  <sheetProtection/>
  <mergeCells count="41">
    <mergeCell ref="C13:C14"/>
    <mergeCell ref="C36:C37"/>
    <mergeCell ref="C10:C11"/>
    <mergeCell ref="A34:A35"/>
    <mergeCell ref="B34:B35"/>
    <mergeCell ref="C34:C35"/>
    <mergeCell ref="A36:A37"/>
    <mergeCell ref="A15:A16"/>
    <mergeCell ref="A10:A11"/>
    <mergeCell ref="A13:A14"/>
    <mergeCell ref="B13:B14"/>
    <mergeCell ref="E2:F2"/>
    <mergeCell ref="E3:F3"/>
    <mergeCell ref="E4:F4"/>
    <mergeCell ref="A48:F48"/>
    <mergeCell ref="A54:F54"/>
    <mergeCell ref="A5:F5"/>
    <mergeCell ref="A45:A46"/>
    <mergeCell ref="B15:B16"/>
    <mergeCell ref="C15:C16"/>
    <mergeCell ref="B10:B11"/>
    <mergeCell ref="A1:D1"/>
    <mergeCell ref="B45:B46"/>
    <mergeCell ref="C45:C46"/>
    <mergeCell ref="A25:A26"/>
    <mergeCell ref="B25:B26"/>
    <mergeCell ref="C25:C26"/>
    <mergeCell ref="C8:C9"/>
    <mergeCell ref="A20:F20"/>
    <mergeCell ref="A27:F27"/>
    <mergeCell ref="B36:B37"/>
    <mergeCell ref="A67:D67"/>
    <mergeCell ref="A60:F60"/>
    <mergeCell ref="A62:F62"/>
    <mergeCell ref="A8:A9"/>
    <mergeCell ref="B8:B9"/>
    <mergeCell ref="A7:E7"/>
    <mergeCell ref="A64:F64"/>
    <mergeCell ref="B57:B59"/>
    <mergeCell ref="C57:C59"/>
    <mergeCell ref="A56:F56"/>
  </mergeCells>
  <printOptions horizontalCentered="1"/>
  <pageMargins left="0.5118110236220472" right="0.5118110236220472" top="0.5905511811023623" bottom="0.5905511811023623" header="0.31496062992125984" footer="0.31496062992125984"/>
  <pageSetup fitToHeight="7" fitToWidth="1" horizontalDpi="600" verticalDpi="600" orientation="landscape" paperSize="9" scale="63" r:id="rId1"/>
  <headerFooter>
    <oddFooter>&amp;R&amp;P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Корніченко Тетяна Віталіївна</dc:creator>
  <cp:keywords/>
  <dc:description/>
  <cp:lastModifiedBy>Тетяна Корніченко</cp:lastModifiedBy>
  <dcterms:created xsi:type="dcterms:W3CDTF">2019-11-28T10:12:42Z</dcterms:created>
  <dcterms:modified xsi:type="dcterms:W3CDTF">2020-04-28T10:12:44Z</dcterms:modified>
  <cp:category/>
  <cp:version/>
  <cp:contentType/>
  <cp:contentStatus/>
</cp:coreProperties>
</file>