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42" i="1" l="1"/>
  <c r="D42" i="1"/>
  <c r="E42" i="1"/>
  <c r="F42" i="1"/>
  <c r="B42" i="1"/>
  <c r="B36" i="1"/>
  <c r="D35" i="1"/>
  <c r="E35" i="1"/>
  <c r="F35" i="1"/>
  <c r="G35" i="1"/>
  <c r="C35" i="1"/>
  <c r="B35" i="1"/>
  <c r="C31" i="1"/>
  <c r="D31" i="1"/>
  <c r="B31" i="1"/>
  <c r="D30" i="1"/>
  <c r="C30" i="1"/>
  <c r="B30" i="1"/>
  <c r="B19" i="1"/>
  <c r="A19" i="1"/>
</calcChain>
</file>

<file path=xl/sharedStrings.xml><?xml version="1.0" encoding="utf-8"?>
<sst xmlns="http://schemas.openxmlformats.org/spreadsheetml/2006/main" count="18" uniqueCount="17">
  <si>
    <t>Задача 3.1</t>
  </si>
  <si>
    <t>Задача 3.2.</t>
  </si>
  <si>
    <t>Задача 3.3</t>
  </si>
  <si>
    <t>проект А</t>
  </si>
  <si>
    <t>проект Б</t>
  </si>
  <si>
    <t>проект В</t>
  </si>
  <si>
    <t>сроки</t>
  </si>
  <si>
    <t>решение</t>
  </si>
  <si>
    <t>СНП</t>
  </si>
  <si>
    <t>NPV</t>
  </si>
  <si>
    <t>коеф. Диск</t>
  </si>
  <si>
    <t>Задача 3.5</t>
  </si>
  <si>
    <t>сроки проекта</t>
  </si>
  <si>
    <t>задача 3.6</t>
  </si>
  <si>
    <t>r %</t>
  </si>
  <si>
    <t>NPV(r)</t>
  </si>
  <si>
    <t>инвестиции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</si>
</sst>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10" fontId="2" fillId="2" borderId="2" xfId="0" applyNumberFormat="1" applyFont="1" applyFill="1" applyBorder="1" applyAlignment="1">
      <alignment horizontal="right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0" fillId="0" borderId="1" xfId="0" applyBorder="1"/>
    <xf numFmtId="2" fontId="2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Лист1!$B$2:$B$7</c:f>
              <c:numCache>
                <c:formatCode>General</c:formatCode>
                <c:ptCount val="6"/>
                <c:pt idx="0">
                  <c:v>-100</c:v>
                </c:pt>
                <c:pt idx="1">
                  <c:v>-100</c:v>
                </c:pt>
                <c:pt idx="2">
                  <c:v>70</c:v>
                </c:pt>
                <c:pt idx="3">
                  <c:v>180</c:v>
                </c:pt>
                <c:pt idx="4">
                  <c:v>90</c:v>
                </c:pt>
                <c:pt idx="5">
                  <c:v>10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1932288"/>
        <c:axId val="81988992"/>
      </c:barChart>
      <c:catAx>
        <c:axId val="81932288"/>
        <c:scaling>
          <c:orientation val="minMax"/>
        </c:scaling>
        <c:delete val="0"/>
        <c:axPos val="b"/>
        <c:majorTickMark val="out"/>
        <c:minorTickMark val="none"/>
        <c:tickLblPos val="nextTo"/>
        <c:crossAx val="81988992"/>
        <c:crosses val="autoZero"/>
        <c:auto val="1"/>
        <c:lblAlgn val="ctr"/>
        <c:lblOffset val="100"/>
        <c:noMultiLvlLbl val="0"/>
      </c:catAx>
      <c:valAx>
        <c:axId val="81988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932288"/>
        <c:crossesAt val="1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119062</xdr:rowOff>
    </xdr:from>
    <xdr:to>
      <xdr:col>9</xdr:col>
      <xdr:colOff>561975</xdr:colOff>
      <xdr:row>15</xdr:row>
      <xdr:rowOff>4762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34" workbookViewId="0">
      <selection activeCell="F46" sqref="F46"/>
    </sheetView>
  </sheetViews>
  <sheetFormatPr defaultRowHeight="15" x14ac:dyDescent="0.25"/>
  <cols>
    <col min="1" max="1" width="15.7109375" customWidth="1"/>
    <col min="3" max="6" width="9.42578125" bestFit="1" customWidth="1"/>
  </cols>
  <sheetData>
    <row r="1" spans="1:2" x14ac:dyDescent="0.25">
      <c r="A1" t="s">
        <v>0</v>
      </c>
    </row>
    <row r="2" spans="1:2" x14ac:dyDescent="0.25">
      <c r="A2">
        <v>0</v>
      </c>
      <c r="B2">
        <v>-100</v>
      </c>
    </row>
    <row r="3" spans="1:2" x14ac:dyDescent="0.25">
      <c r="A3">
        <v>1</v>
      </c>
      <c r="B3">
        <v>-100</v>
      </c>
    </row>
    <row r="4" spans="1:2" x14ac:dyDescent="0.25">
      <c r="A4">
        <v>2</v>
      </c>
      <c r="B4">
        <v>70</v>
      </c>
    </row>
    <row r="5" spans="1:2" x14ac:dyDescent="0.25">
      <c r="A5">
        <v>3</v>
      </c>
      <c r="B5">
        <v>180</v>
      </c>
    </row>
    <row r="6" spans="1:2" x14ac:dyDescent="0.25">
      <c r="A6">
        <v>4</v>
      </c>
      <c r="B6">
        <v>90</v>
      </c>
    </row>
    <row r="7" spans="1:2" x14ac:dyDescent="0.25">
      <c r="A7">
        <v>5</v>
      </c>
      <c r="B7">
        <v>10</v>
      </c>
    </row>
    <row r="18" spans="1:4" x14ac:dyDescent="0.25">
      <c r="A18" t="s">
        <v>1</v>
      </c>
    </row>
    <row r="19" spans="1:4" x14ac:dyDescent="0.25">
      <c r="A19">
        <f>(70+180+90+10)/5</f>
        <v>70</v>
      </c>
      <c r="B19" s="1">
        <f>A19/200</f>
        <v>0.35</v>
      </c>
    </row>
    <row r="22" spans="1:4" x14ac:dyDescent="0.25">
      <c r="A22" t="s">
        <v>2</v>
      </c>
    </row>
    <row r="23" spans="1:4" x14ac:dyDescent="0.25">
      <c r="A23" t="s">
        <v>6</v>
      </c>
      <c r="B23" t="s">
        <v>3</v>
      </c>
      <c r="C23" t="s">
        <v>4</v>
      </c>
      <c r="D23" t="s">
        <v>5</v>
      </c>
    </row>
    <row r="24" spans="1:4" x14ac:dyDescent="0.25">
      <c r="A24">
        <v>0</v>
      </c>
      <c r="B24">
        <v>-15000</v>
      </c>
      <c r="C24">
        <v>-15000</v>
      </c>
      <c r="D24">
        <v>-15000</v>
      </c>
    </row>
    <row r="25" spans="1:4" x14ac:dyDescent="0.25">
      <c r="A25">
        <v>1</v>
      </c>
      <c r="B25">
        <v>3000</v>
      </c>
      <c r="C25">
        <v>2000</v>
      </c>
      <c r="D25">
        <v>1000</v>
      </c>
    </row>
    <row r="26" spans="1:4" x14ac:dyDescent="0.25">
      <c r="A26">
        <v>2</v>
      </c>
      <c r="B26">
        <v>2000</v>
      </c>
      <c r="C26">
        <v>2000</v>
      </c>
      <c r="D26">
        <v>2000</v>
      </c>
    </row>
    <row r="27" spans="1:4" x14ac:dyDescent="0.25">
      <c r="A27">
        <v>3</v>
      </c>
      <c r="B27">
        <v>1000</v>
      </c>
      <c r="C27">
        <v>2000</v>
      </c>
      <c r="D27">
        <v>3000</v>
      </c>
    </row>
    <row r="28" spans="1:4" x14ac:dyDescent="0.25">
      <c r="A28" s="2" t="s">
        <v>7</v>
      </c>
      <c r="B28" s="2"/>
      <c r="C28" s="2"/>
      <c r="D28" s="2"/>
    </row>
    <row r="30" spans="1:4" x14ac:dyDescent="0.25">
      <c r="B30">
        <f>(B25+B26+B27)/3</f>
        <v>2000</v>
      </c>
      <c r="C30">
        <f>(C25+C26+C27)/3</f>
        <v>2000</v>
      </c>
      <c r="D30">
        <f>(D25+D26+D27)/3</f>
        <v>2000</v>
      </c>
    </row>
    <row r="31" spans="1:4" x14ac:dyDescent="0.25">
      <c r="A31" t="s">
        <v>8</v>
      </c>
      <c r="B31" s="1">
        <f>B30/15000</f>
        <v>0.13333333333333333</v>
      </c>
      <c r="C31" s="1">
        <f t="shared" ref="C31:D31" si="0">C30/15000</f>
        <v>0.13333333333333333</v>
      </c>
      <c r="D31" s="1">
        <f t="shared" si="0"/>
        <v>0.13333333333333333</v>
      </c>
    </row>
    <row r="33" spans="1:7" x14ac:dyDescent="0.25">
      <c r="A33" t="s">
        <v>11</v>
      </c>
    </row>
    <row r="34" spans="1:7" x14ac:dyDescent="0.25">
      <c r="A34" t="s">
        <v>12</v>
      </c>
      <c r="B34">
        <v>0</v>
      </c>
      <c r="C34">
        <v>1</v>
      </c>
      <c r="D34">
        <v>2</v>
      </c>
      <c r="E34">
        <v>3</v>
      </c>
      <c r="F34">
        <v>4</v>
      </c>
      <c r="G34">
        <v>5</v>
      </c>
    </row>
    <row r="35" spans="1:7" x14ac:dyDescent="0.25">
      <c r="A35" t="s">
        <v>10</v>
      </c>
      <c r="B35">
        <f>1/(1+0.1)^0</f>
        <v>1</v>
      </c>
      <c r="C35">
        <f>1/(1+0.1)^C34</f>
        <v>0.90909090909090906</v>
      </c>
      <c r="D35">
        <f t="shared" ref="D35:G35" si="1">1/(1+0.1)^D34</f>
        <v>0.82644628099173545</v>
      </c>
      <c r="E35">
        <f t="shared" si="1"/>
        <v>0.75131480090157754</v>
      </c>
      <c r="F35">
        <f t="shared" si="1"/>
        <v>0.68301345536507052</v>
      </c>
      <c r="G35">
        <f t="shared" si="1"/>
        <v>0.62092132305915493</v>
      </c>
    </row>
    <row r="36" spans="1:7" x14ac:dyDescent="0.25">
      <c r="A36" t="s">
        <v>9</v>
      </c>
      <c r="B36">
        <f>-100*B35-100*C35+70*D35+180*E35+90*F35+10*G35</f>
        <v>69.859237136062418</v>
      </c>
    </row>
    <row r="38" spans="1:7" ht="15.75" thickBot="1" x14ac:dyDescent="0.3">
      <c r="A38" t="s">
        <v>13</v>
      </c>
    </row>
    <row r="39" spans="1:7" ht="19.5" thickBot="1" x14ac:dyDescent="0.3">
      <c r="A39" s="3" t="s">
        <v>14</v>
      </c>
      <c r="B39" s="10"/>
      <c r="C39" s="5">
        <v>0</v>
      </c>
      <c r="D39" s="5">
        <v>0.1</v>
      </c>
      <c r="E39" s="5">
        <v>0.2</v>
      </c>
      <c r="F39" s="6">
        <v>0.3</v>
      </c>
      <c r="G39" s="6">
        <v>0.4</v>
      </c>
    </row>
    <row r="40" spans="1:7" ht="38.25" thickBot="1" x14ac:dyDescent="0.3">
      <c r="A40" s="4" t="s">
        <v>12</v>
      </c>
      <c r="B40" s="9">
        <v>0</v>
      </c>
      <c r="C40" s="7">
        <v>1</v>
      </c>
      <c r="D40" s="7">
        <v>2</v>
      </c>
      <c r="E40" s="8">
        <v>3</v>
      </c>
      <c r="F40" s="8">
        <v>4</v>
      </c>
      <c r="G40" s="11">
        <v>5</v>
      </c>
    </row>
    <row r="41" spans="1:7" ht="19.5" thickBot="1" x14ac:dyDescent="0.3">
      <c r="A41" s="4" t="s">
        <v>16</v>
      </c>
      <c r="B41" s="7">
        <v>-100</v>
      </c>
      <c r="C41" s="7">
        <v>-100</v>
      </c>
      <c r="D41" s="7">
        <v>70</v>
      </c>
      <c r="E41" s="8">
        <v>180</v>
      </c>
      <c r="F41" s="8">
        <v>90</v>
      </c>
      <c r="G41" s="8">
        <v>10</v>
      </c>
    </row>
    <row r="42" spans="1:7" ht="19.5" thickBot="1" x14ac:dyDescent="0.3">
      <c r="A42" s="4" t="s">
        <v>15</v>
      </c>
      <c r="B42" s="7">
        <f>($B$41+$C$41/((1+C39)^1)+$D$41/((1+C39)^2)+$E$41/((1+C39)^3)+$F$41/((1+C39)^4)+$G$41/((1+C39)^5))</f>
        <v>150</v>
      </c>
      <c r="C42" s="7">
        <f t="shared" ref="C42:G42" si="2">($B$41+$C$41/((1+D39)^1)+$D$41/((1+D39)^2)+$E$41/((1+D39)^3)+$F$41/((1+D39)^4)+$G$41/((1+D39)^5))</f>
        <v>69.859237136062418</v>
      </c>
      <c r="D42" s="7">
        <f t="shared" si="2"/>
        <v>16.86599794238683</v>
      </c>
      <c r="E42" s="7">
        <f t="shared" si="2"/>
        <v>-19.368261723221291</v>
      </c>
      <c r="F42" s="7">
        <f t="shared" si="2"/>
        <v>-44.829535312667318</v>
      </c>
      <c r="G42" s="7"/>
    </row>
  </sheetData>
  <mergeCells count="1">
    <mergeCell ref="A28:D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2021-10-20T08:32:44Z</dcterms:created>
  <dcterms:modified xsi:type="dcterms:W3CDTF">2021-10-20T09:30:59Z</dcterms:modified>
</cp:coreProperties>
</file>