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" windowWidth="19020" windowHeight="7830"/>
  </bookViews>
  <sheets>
    <sheet name="NPL_Усього" sheetId="1" r:id="rId1"/>
    <sheet name="NPL_HB" sheetId="2" r:id="rId2"/>
    <sheet name="NPL_IB" sheetId="3" r:id="rId3"/>
  </sheets>
  <definedNames>
    <definedName name="_xlnm.Print_Area" localSheetId="1">NPL_HB!$A$3:$M$77</definedName>
    <definedName name="_xlnm.Print_Area" localSheetId="2">NPL_IB!$A$3:$M$77</definedName>
    <definedName name="_xlnm.Print_Area" localSheetId="0">NPL_Усього!$A$3:$M$77</definedName>
  </definedNames>
  <calcPr calcId="145621"/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G30" i="3"/>
  <c r="F30" i="3"/>
  <c r="E30" i="3"/>
  <c r="D30" i="3"/>
  <c r="C30" i="3"/>
  <c r="B30" i="3"/>
  <c r="I26" i="3"/>
  <c r="I67" i="3" s="1"/>
  <c r="H26" i="3"/>
  <c r="H67" i="3" s="1"/>
  <c r="G26" i="3"/>
  <c r="G67" i="3" s="1"/>
  <c r="F26" i="3"/>
  <c r="F67" i="3" s="1"/>
  <c r="E26" i="3"/>
  <c r="E67" i="3" s="1"/>
  <c r="D26" i="3"/>
  <c r="D67" i="3" s="1"/>
  <c r="C26" i="3"/>
  <c r="C67" i="3" s="1"/>
  <c r="B26" i="3"/>
  <c r="B6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0" i="2"/>
  <c r="H30" i="2"/>
  <c r="G30" i="2"/>
  <c r="F30" i="2"/>
  <c r="E30" i="2"/>
  <c r="D30" i="2"/>
  <c r="C30" i="2"/>
  <c r="B30" i="2"/>
  <c r="I26" i="2"/>
  <c r="I67" i="2" s="1"/>
  <c r="H26" i="2"/>
  <c r="H67" i="2" s="1"/>
  <c r="G26" i="2"/>
  <c r="G67" i="2" s="1"/>
  <c r="F26" i="2"/>
  <c r="F67" i="2" s="1"/>
  <c r="E26" i="2"/>
  <c r="E67" i="2" s="1"/>
  <c r="D26" i="2"/>
  <c r="D67" i="2" s="1"/>
  <c r="C26" i="2"/>
  <c r="C67" i="2" s="1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B38" i="2" l="1"/>
  <c r="D38" i="2"/>
  <c r="F38" i="2"/>
  <c r="H38" i="2"/>
  <c r="B38" i="3"/>
  <c r="D38" i="3"/>
  <c r="F38" i="3"/>
  <c r="H38" i="3"/>
  <c r="C38" i="2"/>
  <c r="E38" i="2"/>
  <c r="G38" i="2"/>
  <c r="I38" i="2"/>
  <c r="C38" i="3"/>
  <c r="E38" i="3"/>
  <c r="G38" i="3"/>
  <c r="I38" i="3"/>
  <c r="B76" i="2"/>
  <c r="B77" i="2" s="1"/>
  <c r="B68" i="2"/>
  <c r="D76" i="2"/>
  <c r="D77" i="2" s="1"/>
  <c r="D68" i="2"/>
  <c r="F76" i="2"/>
  <c r="F77" i="2" s="1"/>
  <c r="F68" i="2"/>
  <c r="H76" i="2"/>
  <c r="H77" i="2" s="1"/>
  <c r="H68" i="2"/>
  <c r="B76" i="3"/>
  <c r="B77" i="3" s="1"/>
  <c r="B68" i="3"/>
  <c r="D76" i="3"/>
  <c r="D77" i="3" s="1"/>
  <c r="D68" i="3"/>
  <c r="F76" i="3"/>
  <c r="F77" i="3" s="1"/>
  <c r="F68" i="3"/>
  <c r="H76" i="3"/>
  <c r="H77" i="3" s="1"/>
  <c r="H68" i="3"/>
  <c r="C76" i="2"/>
  <c r="C77" i="2" s="1"/>
  <c r="C68" i="2"/>
  <c r="E76" i="2"/>
  <c r="E77" i="2" s="1"/>
  <c r="E68" i="2"/>
  <c r="G76" i="2"/>
  <c r="G77" i="2" s="1"/>
  <c r="G68" i="2"/>
  <c r="I76" i="2"/>
  <c r="I77" i="2" s="1"/>
  <c r="I68" i="2"/>
  <c r="C76" i="3"/>
  <c r="C77" i="3" s="1"/>
  <c r="C68" i="3"/>
  <c r="E76" i="3"/>
  <c r="E77" i="3" s="1"/>
  <c r="E68" i="3"/>
  <c r="G76" i="3"/>
  <c r="G77" i="3" s="1"/>
  <c r="G68" i="3"/>
  <c r="I76" i="3"/>
  <c r="I77" i="3" s="1"/>
  <c r="I68" i="3"/>
  <c r="C34" i="2"/>
  <c r="E34" i="2"/>
  <c r="G34" i="2"/>
  <c r="I34" i="2"/>
  <c r="C34" i="3"/>
  <c r="E34" i="3"/>
  <c r="G34" i="3"/>
  <c r="I34" i="3"/>
  <c r="B34" i="2"/>
  <c r="D34" i="2"/>
  <c r="F34" i="2"/>
  <c r="H34" i="2"/>
  <c r="B34" i="3"/>
  <c r="D34" i="3"/>
  <c r="F34" i="3"/>
  <c r="H34" i="3"/>
</calcChain>
</file>

<file path=xl/sharedStrings.xml><?xml version="1.0" encoding="utf-8"?>
<sst xmlns="http://schemas.openxmlformats.org/spreadsheetml/2006/main" count="237" uniqueCount="48">
  <si>
    <t>Обсяги активних операцій та частка непрацюючих активів*</t>
  </si>
  <si>
    <t>млн.грн.</t>
  </si>
  <si>
    <t>Активна операція</t>
  </si>
  <si>
    <t>01.02.2017**</t>
  </si>
  <si>
    <t>Кредитні операції:</t>
  </si>
  <si>
    <t>Кредити корпоративному сектору</t>
  </si>
  <si>
    <t>непрацюючі кредити</t>
  </si>
  <si>
    <t>частка непрацюючих кредитів, %</t>
  </si>
  <si>
    <t xml:space="preserve">Кредити фізичним особам (включно із фізичними особами-підприємцями) </t>
  </si>
  <si>
    <t>Міжбанківські кредити, депозити (за виключенням коррахунків)</t>
  </si>
  <si>
    <t>Кредити органам державної влади та місцевого самоврядування</t>
  </si>
  <si>
    <t>Всі кредити</t>
  </si>
  <si>
    <t xml:space="preserve">        у т.ч. банки:</t>
  </si>
  <si>
    <t xml:space="preserve">            з державною часткою, з них</t>
  </si>
  <si>
    <t xml:space="preserve">              ПАТ КБ "Приватбанк"</t>
  </si>
  <si>
    <t xml:space="preserve">               з державною часткою крім ПАТ КБ "Приватбанк"</t>
  </si>
  <si>
    <t xml:space="preserve">            іноземних банківських груп</t>
  </si>
  <si>
    <t xml:space="preserve">            з приватним капіталом</t>
  </si>
  <si>
    <t xml:space="preserve">            неплатоспроможні</t>
  </si>
  <si>
    <t xml:space="preserve">    непрацюючі кредити</t>
  </si>
  <si>
    <t xml:space="preserve">    частка непрацюючих кредитів, %</t>
  </si>
  <si>
    <t>Довідково: кількість банків, що надали звітність:</t>
  </si>
  <si>
    <t>Інші активи:</t>
  </si>
  <si>
    <t>Дебіторська заборгованість</t>
  </si>
  <si>
    <t>Дебіторська заборгованість, за якою не оцінюється кредитний ризик</t>
  </si>
  <si>
    <t>Дебіторська заборгованість, за якою оцінюється кредитний ризик</t>
  </si>
  <si>
    <t>непрацюючі активи</t>
  </si>
  <si>
    <t>частка непрацюючих активів, %</t>
  </si>
  <si>
    <t>Цінні папери та інші фінансові інвестиції</t>
  </si>
  <si>
    <t>Кошти на коррахунках в інших банках</t>
  </si>
  <si>
    <t>Кошти на коррахунках, за якими не оцінюється кредитний ризик</t>
  </si>
  <si>
    <t>Кошти на коррахунках, за якими оцінюється кредитний ризик</t>
  </si>
  <si>
    <t>Похідні фінансові активи</t>
  </si>
  <si>
    <t>Усього за активними операціями (без фінансових зобов'язань)</t>
  </si>
  <si>
    <t>Інші активи</t>
  </si>
  <si>
    <t>Загальні активи</t>
  </si>
  <si>
    <t>Фінансові зобов'язання (позабалансові)</t>
  </si>
  <si>
    <t>Фінансові зобов'язання, за якими не оцінюється кредитний ризик</t>
  </si>
  <si>
    <t>Фінансові зобовязання***, за якими оцінюється кредитний ризик</t>
  </si>
  <si>
    <t>Загальні активи та фінансові зобов'язання</t>
  </si>
  <si>
    <t>Джерело: файли статистичної звітності 6Bx, 02x</t>
  </si>
  <si>
    <t>* Дані та розрахунки наведені за  загальними активами (без вирахування резервів).  Непрацюючі активи визначені відповідно до правил Постанови НБУ № 351 від 30.06.2016. Непрацюючими визначено активи, за якими відбулася подія дефолту. Дефолт  визначається фактом прострочення платежу за активом понад 90 днів (30 для банків-боржників), або якщо вчасне погашення боргу позичальником є малоймовірним без стягнення забезпечення.</t>
  </si>
  <si>
    <t>** Інформація на цю дату  відсутня для ряду банків.</t>
  </si>
  <si>
    <t>*** Фінансові зобов’язання вказані без врахування коефіцієнта кредитної конверсії</t>
  </si>
  <si>
    <t>*** фінансові зобов’язання вказані без врахування коефіцієнта кредитної конверсії</t>
  </si>
  <si>
    <t>Іноземна валюта</t>
  </si>
  <si>
    <t>Національна валюта</t>
  </si>
  <si>
    <t>Усього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</si>
</sst>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6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7" xfId="0" applyNumberFormat="1" applyFont="1" applyFill="1" applyBorder="1" applyAlignment="1">
      <alignment vertical="center" wrapText="1"/>
    </xf>
    <xf numFmtId="3" fontId="0" fillId="0" borderId="5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9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3" fontId="0" fillId="0" borderId="10" xfId="0" applyNumberFormat="1" applyBorder="1" applyAlignment="1">
      <alignment vertical="center"/>
    </xf>
    <xf numFmtId="4" fontId="9" fillId="0" borderId="11" xfId="0" applyNumberFormat="1" applyFont="1" applyFill="1" applyBorder="1" applyAlignment="1">
      <alignment horizontal="left" vertical="center" wrapText="1" indent="1"/>
    </xf>
    <xf numFmtId="4" fontId="9" fillId="0" borderId="12" xfId="0" applyNumberFormat="1" applyFont="1" applyFill="1" applyBorder="1" applyAlignment="1">
      <alignment vertical="center"/>
    </xf>
    <xf numFmtId="4" fontId="9" fillId="0" borderId="13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5" xfId="0" applyNumberFormat="1" applyFont="1" applyFill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3" fontId="0" fillId="0" borderId="16" xfId="0" applyNumberFormat="1" applyFont="1" applyFill="1" applyBorder="1" applyAlignment="1">
      <alignment vertical="center" wrapText="1"/>
    </xf>
    <xf numFmtId="3" fontId="0" fillId="0" borderId="17" xfId="0" applyNumberForma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14" xfId="0" applyNumberFormat="1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9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9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4" xfId="0" applyNumberFormat="1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9" xfId="0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4" xfId="0" applyNumberFormat="1" applyFont="1" applyBorder="1" applyAlignment="1">
      <alignment vertical="center"/>
    </xf>
    <xf numFmtId="3" fontId="7" fillId="0" borderId="19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8" xfId="0" applyNumberFormat="1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vertical="center"/>
    </xf>
    <xf numFmtId="4" fontId="10" fillId="0" borderId="5" xfId="0" applyNumberFormat="1" applyFont="1" applyFill="1" applyBorder="1" applyAlignment="1">
      <alignment vertical="center"/>
    </xf>
    <xf numFmtId="4" fontId="10" fillId="0" borderId="19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19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9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1" xfId="0" applyNumberFormat="1" applyFont="1" applyFill="1" applyBorder="1" applyAlignment="1">
      <alignment horizontal="left" vertical="center" wrapText="1" indent="1"/>
    </xf>
    <xf numFmtId="2" fontId="9" fillId="0" borderId="12" xfId="0" applyNumberFormat="1" applyFon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12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4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3" fontId="0" fillId="0" borderId="19" xfId="0" applyNumberFormat="1" applyBorder="1" applyAlignment="1">
      <alignment vertical="center"/>
    </xf>
    <xf numFmtId="2" fontId="9" fillId="0" borderId="19" xfId="0" applyNumberFormat="1" applyFont="1" applyFill="1" applyBorder="1" applyAlignment="1">
      <alignment vertical="center"/>
    </xf>
    <xf numFmtId="2" fontId="9" fillId="0" borderId="5" xfId="0" applyNumberFormat="1" applyFont="1" applyFill="1" applyBorder="1" applyAlignment="1">
      <alignment vertical="center"/>
    </xf>
    <xf numFmtId="2" fontId="9" fillId="0" borderId="19" xfId="0" applyNumberFormat="1" applyFont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3" fillId="0" borderId="16" xfId="0" applyNumberFormat="1" applyFont="1" applyFill="1" applyBorder="1" applyAlignment="1">
      <alignment vertical="center" wrapText="1"/>
    </xf>
    <xf numFmtId="3" fontId="3" fillId="0" borderId="9" xfId="0" applyNumberFormat="1" applyFont="1" applyFill="1" applyBorder="1" applyAlignment="1">
      <alignment horizontal="left" vertical="center" wrapText="1" indent="1"/>
    </xf>
    <xf numFmtId="2" fontId="10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vertical="center"/>
    </xf>
    <xf numFmtId="2" fontId="10" fillId="0" borderId="15" xfId="0" applyNumberFormat="1" applyFont="1" applyFill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7" xfId="0" applyNumberFormat="1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left" vertical="center" wrapText="1" indent="1"/>
    </xf>
    <xf numFmtId="3" fontId="3" fillId="0" borderId="14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8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4" fontId="10" fillId="0" borderId="11" xfId="0" applyNumberFormat="1" applyFont="1" applyFill="1" applyBorder="1" applyAlignment="1">
      <alignment horizontal="left" vertical="center" wrapText="1" indent="1"/>
    </xf>
    <xf numFmtId="4" fontId="10" fillId="0" borderId="12" xfId="0" applyNumberFormat="1" applyFont="1" applyFill="1" applyBorder="1" applyAlignment="1">
      <alignment vertical="center"/>
    </xf>
    <xf numFmtId="4" fontId="10" fillId="0" borderId="15" xfId="0" applyNumberFormat="1" applyFont="1" applyBorder="1" applyAlignment="1">
      <alignment vertical="center"/>
    </xf>
    <xf numFmtId="4" fontId="10" fillId="0" borderId="12" xfId="0" applyNumberFormat="1" applyFont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3" xfId="0" applyNumberFormat="1" applyFont="1" applyFill="1" applyBorder="1" applyAlignment="1">
      <alignment vertical="center"/>
    </xf>
    <xf numFmtId="2" fontId="9" fillId="0" borderId="11" xfId="0" applyNumberFormat="1" applyFont="1" applyFill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4" xfId="0" applyFont="1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6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wrapText="1" indent="1"/>
    </xf>
    <xf numFmtId="4" fontId="11" fillId="0" borderId="12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14" xfId="0" applyNumberFormat="1" applyFont="1" applyBorder="1" applyAlignment="1">
      <alignment vertical="center"/>
    </xf>
    <xf numFmtId="4" fontId="2" fillId="0" borderId="11" xfId="0" applyNumberFormat="1" applyFont="1" applyFill="1" applyBorder="1" applyAlignment="1">
      <alignment horizontal="left" vertical="center" wrapText="1" indent="1"/>
    </xf>
    <xf numFmtId="4" fontId="2" fillId="0" borderId="12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10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/>
    </xf>
    <xf numFmtId="3" fontId="7" fillId="0" borderId="19" xfId="0" applyNumberFormat="1" applyFont="1" applyBorder="1" applyAlignment="1">
      <alignment vertical="center" wrapText="1"/>
    </xf>
    <xf numFmtId="3" fontId="7" fillId="0" borderId="9" xfId="0" applyNumberFormat="1" applyFont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4" fontId="9" fillId="0" borderId="19" xfId="0" applyNumberFormat="1" applyFont="1" applyBorder="1" applyAlignment="1">
      <alignment vertical="center" wrapText="1"/>
    </xf>
    <xf numFmtId="4" fontId="9" fillId="0" borderId="8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3" fontId="0" fillId="0" borderId="14" xfId="0" applyNumberFormat="1" applyFill="1" applyBorder="1" applyAlignment="1">
      <alignment vertical="center"/>
    </xf>
    <xf numFmtId="3" fontId="0" fillId="0" borderId="16" xfId="0" applyNumberForma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9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</cellXfs>
  <cellStyles count="6">
    <cellStyle name="Normal 2" xfId="2"/>
    <cellStyle name="Звичайний 2" xfId="3"/>
    <cellStyle name="Звичайний 3" xfId="4"/>
    <cellStyle name="Обычный" xfId="0" builtinId="0"/>
    <cellStyle name="Обычный 2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V90"/>
  <sheetViews>
    <sheetView tabSelected="1" zoomScale="70" zoomScaleNormal="70" workbookViewId="0">
      <pane xSplit="1" ySplit="4" topLeftCell="B5" activePane="bottomRight" state="frozenSplit"/>
      <selection activeCell="M3" sqref="M3:AT3"/>
      <selection pane="topRight" activeCell="M3" sqref="M3:AT3"/>
      <selection pane="bottomLeft" activeCell="M3" sqref="M3:AT3"/>
      <selection pane="bottomRight" activeCell="M4" sqref="M4"/>
    </sheetView>
  </sheetViews>
  <sheetFormatPr defaultColWidth="8.85546875" defaultRowHeight="15" outlineLevelCol="1" x14ac:dyDescent="0.25"/>
  <cols>
    <col min="1" max="1" width="54.7109375" style="1" customWidth="1"/>
    <col min="2" max="4" width="13.140625" style="4" hidden="1" customWidth="1" outlineLevel="1"/>
    <col min="5" max="5" width="13.140625" style="26" hidden="1" customWidth="1" outlineLevel="1"/>
    <col min="6" max="12" width="13.140625" style="4" hidden="1" customWidth="1" outlineLevel="1"/>
    <col min="13" max="13" width="13.140625" style="4" customWidth="1" collapsed="1"/>
    <col min="14" max="24" width="13.140625" style="4" hidden="1" customWidth="1" outlineLevel="1"/>
    <col min="25" max="25" width="13.140625" style="4" customWidth="1" collapsed="1"/>
    <col min="26" max="36" width="13.140625" style="4" hidden="1" customWidth="1" outlineLevel="1"/>
    <col min="37" max="37" width="13.140625" style="4" customWidth="1" collapsed="1"/>
    <col min="38" max="45" width="13.140625" style="4" customWidth="1"/>
    <col min="46" max="46" width="13.140625" style="2" customWidth="1"/>
    <col min="47" max="16384" width="8.85546875" style="4"/>
  </cols>
  <sheetData>
    <row r="1" spans="1:46" x14ac:dyDescent="0.25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AT1" s="3" t="s">
        <v>1</v>
      </c>
    </row>
    <row r="2" spans="1:46" s="9" customFormat="1" x14ac:dyDescent="0.25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145"/>
    </row>
    <row r="3" spans="1:46" s="1" customFormat="1" x14ac:dyDescent="0.25">
      <c r="A3" s="19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7" t="s">
        <v>47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</row>
    <row r="4" spans="1:46" s="13" customFormat="1" ht="14.45" customHeight="1" x14ac:dyDescent="0.25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</row>
    <row r="5" spans="1:46" x14ac:dyDescent="0.25">
      <c r="A5" s="14" t="s">
        <v>4</v>
      </c>
      <c r="B5" s="15"/>
      <c r="C5" s="16"/>
      <c r="D5" s="15"/>
      <c r="E5" s="17"/>
      <c r="F5" s="17"/>
      <c r="G5" s="17"/>
      <c r="H5" s="18"/>
      <c r="I5" s="19"/>
      <c r="J5" s="19"/>
      <c r="K5" s="19"/>
      <c r="L5" s="19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9"/>
    </row>
    <row r="6" spans="1:46" s="26" customFormat="1" x14ac:dyDescent="0.25">
      <c r="A6" s="21" t="s">
        <v>5</v>
      </c>
      <c r="B6" s="22">
        <v>657097.90696231066</v>
      </c>
      <c r="C6" s="23">
        <v>860990.53976596973</v>
      </c>
      <c r="D6" s="22">
        <v>853817.43326397974</v>
      </c>
      <c r="E6" s="22">
        <v>827008.43257015187</v>
      </c>
      <c r="F6" s="22">
        <v>843311.12570598221</v>
      </c>
      <c r="G6" s="23">
        <v>843164.42580581794</v>
      </c>
      <c r="H6" s="23">
        <v>842101.50452676066</v>
      </c>
      <c r="I6" s="23">
        <v>843124.02161198074</v>
      </c>
      <c r="J6" s="23">
        <v>858462.79098579788</v>
      </c>
      <c r="K6" s="22">
        <v>870850.43064434</v>
      </c>
      <c r="L6" s="22">
        <v>874643.92354806</v>
      </c>
      <c r="M6" s="24">
        <v>892900.10247050005</v>
      </c>
      <c r="N6" s="24">
        <v>920828.04568055004</v>
      </c>
      <c r="O6" s="24">
        <v>905408.58698112005</v>
      </c>
      <c r="P6" s="25">
        <v>908530.63228566002</v>
      </c>
      <c r="Q6" s="25">
        <v>908922.69117860997</v>
      </c>
      <c r="R6" s="25">
        <v>909932.18840265996</v>
      </c>
      <c r="S6" s="25">
        <v>909155.56118454004</v>
      </c>
      <c r="T6" s="25">
        <v>925448.31802373996</v>
      </c>
      <c r="U6" s="25">
        <v>959733.00655557995</v>
      </c>
      <c r="V6" s="25">
        <v>980026.66355298995</v>
      </c>
      <c r="W6" s="25">
        <v>981724.94085094996</v>
      </c>
      <c r="X6" s="25">
        <v>997762.35757358</v>
      </c>
      <c r="Y6" s="25">
        <v>959601.27491426002</v>
      </c>
      <c r="Z6" s="25">
        <v>944866.73715645005</v>
      </c>
      <c r="AA6" s="25">
        <v>922088.50202214997</v>
      </c>
      <c r="AB6" s="25">
        <v>936472.71545241994</v>
      </c>
      <c r="AC6" s="25">
        <v>929128.32312691002</v>
      </c>
      <c r="AD6" s="25">
        <v>908257.52981713996</v>
      </c>
      <c r="AE6" s="25">
        <v>902861.71114425</v>
      </c>
      <c r="AF6" s="25">
        <v>884064.81612984999</v>
      </c>
      <c r="AG6" s="25">
        <v>887758.73281603004</v>
      </c>
      <c r="AH6" s="25">
        <v>864074.26757310005</v>
      </c>
      <c r="AI6" s="25">
        <v>884599.87748102995</v>
      </c>
      <c r="AJ6" s="25">
        <v>870088.76481328998</v>
      </c>
      <c r="AK6" s="25">
        <v>847258.63861567003</v>
      </c>
      <c r="AL6" s="25">
        <v>848387.60334778996</v>
      </c>
      <c r="AM6" s="25">
        <v>842327.72760999005</v>
      </c>
      <c r="AN6" s="25">
        <v>913220.66815072997</v>
      </c>
      <c r="AO6" s="25">
        <v>885719.30958741996</v>
      </c>
      <c r="AP6" s="25">
        <v>875488.03238824999</v>
      </c>
      <c r="AQ6" s="25">
        <v>849959.96921513998</v>
      </c>
      <c r="AR6" s="25">
        <v>869589.68488217006</v>
      </c>
      <c r="AS6" s="25">
        <v>869270.09486342</v>
      </c>
      <c r="AT6" s="23">
        <v>848457.93705051998</v>
      </c>
    </row>
    <row r="7" spans="1:46" s="26" customFormat="1" x14ac:dyDescent="0.25">
      <c r="A7" s="27" t="s">
        <v>6</v>
      </c>
      <c r="B7" s="28">
        <v>345660.86432564008</v>
      </c>
      <c r="C7" s="22">
        <v>477179.55182170001</v>
      </c>
      <c r="D7" s="28">
        <v>469524.04015757982</v>
      </c>
      <c r="E7" s="28">
        <v>471346.01320104918</v>
      </c>
      <c r="F7" s="28">
        <v>477588.58739808004</v>
      </c>
      <c r="G7" s="22">
        <v>492971.99393404985</v>
      </c>
      <c r="H7" s="22">
        <v>497996.34086935018</v>
      </c>
      <c r="I7" s="22">
        <v>490751.95704112999</v>
      </c>
      <c r="J7" s="23">
        <v>495542.14640551002</v>
      </c>
      <c r="K7" s="28">
        <v>495557.49953927001</v>
      </c>
      <c r="L7" s="28">
        <v>493850.49051792</v>
      </c>
      <c r="M7" s="29">
        <v>500263.33413064003</v>
      </c>
      <c r="N7" s="29">
        <v>534786.37295592995</v>
      </c>
      <c r="O7" s="29">
        <v>524506.57767992001</v>
      </c>
      <c r="P7" s="24">
        <v>529364.78068266006</v>
      </c>
      <c r="Q7" s="24">
        <v>527336.71750159003</v>
      </c>
      <c r="R7" s="24">
        <v>527353.72664077999</v>
      </c>
      <c r="S7" s="24">
        <v>525805.82730650005</v>
      </c>
      <c r="T7" s="24">
        <v>530122.65275245998</v>
      </c>
      <c r="U7" s="24">
        <v>551022.42535868997</v>
      </c>
      <c r="V7" s="24">
        <v>558656.93492903002</v>
      </c>
      <c r="W7" s="24">
        <v>563960.33284726006</v>
      </c>
      <c r="X7" s="24">
        <v>561297.87250798999</v>
      </c>
      <c r="Y7" s="24">
        <v>535769.72705352004</v>
      </c>
      <c r="Z7" s="24">
        <v>537722.64918515005</v>
      </c>
      <c r="AA7" s="24">
        <v>514540.05103019002</v>
      </c>
      <c r="AB7" s="24">
        <v>517310.11267033999</v>
      </c>
      <c r="AC7" s="24">
        <v>510083.97098245</v>
      </c>
      <c r="AD7" s="24">
        <v>500469.33429202001</v>
      </c>
      <c r="AE7" s="24">
        <v>494467.66909107001</v>
      </c>
      <c r="AF7" s="24">
        <v>485736.03872499999</v>
      </c>
      <c r="AG7" s="24">
        <v>479385.18284203002</v>
      </c>
      <c r="AH7" s="24">
        <v>464208.02401423</v>
      </c>
      <c r="AI7" s="24">
        <v>473844.01747238002</v>
      </c>
      <c r="AJ7" s="24">
        <v>465836.12862166</v>
      </c>
      <c r="AK7" s="24">
        <v>456074.10207080003</v>
      </c>
      <c r="AL7" s="24">
        <v>467457.89331551001</v>
      </c>
      <c r="AM7" s="24">
        <v>463580.12092886999</v>
      </c>
      <c r="AN7" s="24">
        <v>493920.39733687998</v>
      </c>
      <c r="AO7" s="24">
        <v>483737.91009388998</v>
      </c>
      <c r="AP7" s="24">
        <v>481527.84277923999</v>
      </c>
      <c r="AQ7" s="24">
        <v>455811.11370410997</v>
      </c>
      <c r="AR7" s="24">
        <v>465169.20072117</v>
      </c>
      <c r="AS7" s="24">
        <v>465598.84446155</v>
      </c>
      <c r="AT7" s="22">
        <v>432217.2103113</v>
      </c>
    </row>
    <row r="8" spans="1:46" s="36" customFormat="1" x14ac:dyDescent="0.25">
      <c r="A8" s="30" t="s">
        <v>7</v>
      </c>
      <c r="B8" s="31">
        <v>52.60416456408926</v>
      </c>
      <c r="C8" s="32">
        <v>55.422159684983839</v>
      </c>
      <c r="D8" s="31">
        <v>54.991151722292642</v>
      </c>
      <c r="E8" s="31">
        <v>56.994100016152707</v>
      </c>
      <c r="F8" s="31">
        <v>56.632549107930288</v>
      </c>
      <c r="G8" s="31">
        <v>58.466887222253618</v>
      </c>
      <c r="H8" s="33">
        <v>59.137329430281838</v>
      </c>
      <c r="I8" s="31">
        <v>58.206378238738168</v>
      </c>
      <c r="J8" s="34">
        <v>57.724359355920896</v>
      </c>
      <c r="K8" s="34">
        <v>56.905007117308102</v>
      </c>
      <c r="L8" s="34">
        <v>56.463033381010398</v>
      </c>
      <c r="M8" s="31">
        <v>56.026797706316501</v>
      </c>
      <c r="N8" s="31">
        <v>58.076681684981601</v>
      </c>
      <c r="O8" s="31">
        <v>57.930373670164599</v>
      </c>
      <c r="P8" s="31">
        <v>58.266035494135899</v>
      </c>
      <c r="Q8" s="31">
        <v>58.017774516970903</v>
      </c>
      <c r="R8" s="31">
        <v>57.9552776967395</v>
      </c>
      <c r="S8" s="31">
        <v>57.834527968065998</v>
      </c>
      <c r="T8" s="31">
        <v>57.282793909498601</v>
      </c>
      <c r="U8" s="31">
        <v>57.414137223046403</v>
      </c>
      <c r="V8" s="31">
        <v>57.004258731458798</v>
      </c>
      <c r="W8" s="31">
        <v>57.445859769888798</v>
      </c>
      <c r="X8" s="31">
        <v>56.255667318717897</v>
      </c>
      <c r="Y8" s="31">
        <v>55.832535977131798</v>
      </c>
      <c r="Z8" s="31">
        <v>56.909893008130602</v>
      </c>
      <c r="AA8" s="31">
        <v>55.801590617581503</v>
      </c>
      <c r="AB8" s="31">
        <v>55.240275998903201</v>
      </c>
      <c r="AC8" s="31">
        <v>54.899195115030203</v>
      </c>
      <c r="AD8" s="31">
        <v>55.102139851544102</v>
      </c>
      <c r="AE8" s="31">
        <v>54.766711555903903</v>
      </c>
      <c r="AF8" s="31">
        <v>54.9434871587126</v>
      </c>
      <c r="AG8" s="31">
        <v>53.999489401967097</v>
      </c>
      <c r="AH8" s="31">
        <v>53.7231626302259</v>
      </c>
      <c r="AI8" s="31">
        <v>53.565914888173999</v>
      </c>
      <c r="AJ8" s="31">
        <v>53.538920103355501</v>
      </c>
      <c r="AK8" s="31">
        <v>53.829383529919099</v>
      </c>
      <c r="AL8" s="31">
        <v>55.099566692263302</v>
      </c>
      <c r="AM8" s="31">
        <v>55.0356002460261</v>
      </c>
      <c r="AN8" s="31">
        <v>54.085547399739397</v>
      </c>
      <c r="AO8" s="31">
        <v>54.615260710441298</v>
      </c>
      <c r="AP8" s="31">
        <v>55.001076538496697</v>
      </c>
      <c r="AQ8" s="31">
        <v>53.627362489201701</v>
      </c>
      <c r="AR8" s="31">
        <v>53.492952918847102</v>
      </c>
      <c r="AS8" s="31">
        <v>53.562045584313502</v>
      </c>
      <c r="AT8" s="31">
        <v>50.9415012149936</v>
      </c>
    </row>
    <row r="9" spans="1:46" s="26" customFormat="1" ht="30" x14ac:dyDescent="0.25">
      <c r="A9" s="21" t="s">
        <v>8</v>
      </c>
      <c r="B9" s="22">
        <v>156514.07519675992</v>
      </c>
      <c r="C9" s="37">
        <v>162351.95806633</v>
      </c>
      <c r="D9" s="22">
        <v>161878.89018592986</v>
      </c>
      <c r="E9" s="22">
        <v>160520.02010256978</v>
      </c>
      <c r="F9" s="22">
        <v>159815.91160089991</v>
      </c>
      <c r="G9" s="22">
        <v>160092.61674936995</v>
      </c>
      <c r="H9" s="22">
        <v>160488.89028901982</v>
      </c>
      <c r="I9" s="22">
        <v>161991.19790431019</v>
      </c>
      <c r="J9" s="17">
        <v>164771.61376556999</v>
      </c>
      <c r="K9" s="17">
        <v>167390.44505954001</v>
      </c>
      <c r="L9" s="17">
        <v>163953.2289666</v>
      </c>
      <c r="M9" s="38">
        <v>174448.31703419</v>
      </c>
      <c r="N9" s="38">
        <v>186766.63865268999</v>
      </c>
      <c r="O9" s="38">
        <v>184577.56168662</v>
      </c>
      <c r="P9" s="38">
        <v>186312.10871905999</v>
      </c>
      <c r="Q9" s="39">
        <v>187298.67715967001</v>
      </c>
      <c r="R9" s="39">
        <v>190371.52148574</v>
      </c>
      <c r="S9" s="39">
        <v>191018.90504827001</v>
      </c>
      <c r="T9" s="39">
        <v>195226.91193828001</v>
      </c>
      <c r="U9" s="39">
        <v>203559.18708862999</v>
      </c>
      <c r="V9" s="39">
        <v>205399.87264243999</v>
      </c>
      <c r="W9" s="39">
        <v>206328.53106278001</v>
      </c>
      <c r="X9" s="39">
        <v>209422.81052271</v>
      </c>
      <c r="Y9" s="39">
        <v>202202.21258458999</v>
      </c>
      <c r="Z9" s="39">
        <v>204104.42812935999</v>
      </c>
      <c r="AA9" s="39">
        <v>203666.90010604999</v>
      </c>
      <c r="AB9" s="39">
        <v>207314.27804341001</v>
      </c>
      <c r="AC9" s="39">
        <v>205538.90902498999</v>
      </c>
      <c r="AD9" s="39">
        <v>208936.98001540001</v>
      </c>
      <c r="AE9" s="39">
        <v>208917.84911792001</v>
      </c>
      <c r="AF9" s="39">
        <v>209978.93017440999</v>
      </c>
      <c r="AG9" s="39">
        <v>214019.22991525999</v>
      </c>
      <c r="AH9" s="39">
        <v>213205.33582163</v>
      </c>
      <c r="AI9" s="39">
        <v>217884.42172868</v>
      </c>
      <c r="AJ9" s="39">
        <v>218267.66190718999</v>
      </c>
      <c r="AK9" s="39">
        <v>214251.50587898001</v>
      </c>
      <c r="AL9" s="39">
        <v>218716.89462348999</v>
      </c>
      <c r="AM9" s="39">
        <v>219214.84450229001</v>
      </c>
      <c r="AN9" s="39">
        <v>226185.98911272001</v>
      </c>
      <c r="AO9" s="39">
        <v>218245.61353949999</v>
      </c>
      <c r="AP9" s="39">
        <v>218188.78557156</v>
      </c>
      <c r="AQ9" s="39">
        <v>219234.43525459</v>
      </c>
      <c r="AR9" s="39">
        <v>222371.34518870001</v>
      </c>
      <c r="AS9" s="39">
        <v>225015.14426557001</v>
      </c>
      <c r="AT9" s="17">
        <v>223006.42297337999</v>
      </c>
    </row>
    <row r="10" spans="1:46" s="26" customFormat="1" x14ac:dyDescent="0.25">
      <c r="A10" s="27" t="s">
        <v>6</v>
      </c>
      <c r="B10" s="22">
        <v>98538.174626870037</v>
      </c>
      <c r="C10" s="37">
        <v>100205.64840063997</v>
      </c>
      <c r="D10" s="22">
        <v>97441.892313369914</v>
      </c>
      <c r="E10" s="22">
        <v>95769.93749512003</v>
      </c>
      <c r="F10" s="22">
        <v>94147.783508309949</v>
      </c>
      <c r="G10" s="22">
        <v>92766.413927569971</v>
      </c>
      <c r="H10" s="22">
        <v>91884.063892900012</v>
      </c>
      <c r="I10" s="22">
        <v>90090.306059679991</v>
      </c>
      <c r="J10" s="23">
        <v>91292.708859270017</v>
      </c>
      <c r="K10" s="22">
        <v>91523.257388790007</v>
      </c>
      <c r="L10" s="22">
        <v>85327.710431729996</v>
      </c>
      <c r="M10" s="24">
        <v>93353.007947499995</v>
      </c>
      <c r="N10" s="24">
        <v>102726.87445733001</v>
      </c>
      <c r="O10" s="24">
        <v>99530.259816370002</v>
      </c>
      <c r="P10" s="24">
        <v>98994.460240329994</v>
      </c>
      <c r="Q10" s="29">
        <v>98931.942108040006</v>
      </c>
      <c r="R10" s="29">
        <v>98628.667825600001</v>
      </c>
      <c r="S10" s="29">
        <v>98038.314907360007</v>
      </c>
      <c r="T10" s="29">
        <v>99016.681273049995</v>
      </c>
      <c r="U10" s="29">
        <v>102641.03020934</v>
      </c>
      <c r="V10" s="29">
        <v>101926.12862103</v>
      </c>
      <c r="W10" s="29">
        <v>100189.78351738</v>
      </c>
      <c r="X10" s="29">
        <v>100974.7245039</v>
      </c>
      <c r="Y10" s="29">
        <v>93086.241161140002</v>
      </c>
      <c r="Z10" s="29">
        <v>92990.199665830005</v>
      </c>
      <c r="AA10" s="29">
        <v>90836.559227880003</v>
      </c>
      <c r="AB10" s="29">
        <v>91461.411994990005</v>
      </c>
      <c r="AC10" s="29">
        <v>87620.210207729993</v>
      </c>
      <c r="AD10" s="29">
        <v>87375.991920589993</v>
      </c>
      <c r="AE10" s="29">
        <v>85785.808766849994</v>
      </c>
      <c r="AF10" s="29">
        <v>83910.936557890003</v>
      </c>
      <c r="AG10" s="29">
        <v>84518.44880744</v>
      </c>
      <c r="AH10" s="29">
        <v>81320.906811769994</v>
      </c>
      <c r="AI10" s="29">
        <v>82636.132480989996</v>
      </c>
      <c r="AJ10" s="29">
        <v>81232.340614400004</v>
      </c>
      <c r="AK10" s="29">
        <v>73076.996772950006</v>
      </c>
      <c r="AL10" s="29">
        <v>75633.618593380001</v>
      </c>
      <c r="AM10" s="29">
        <v>74282.48217617</v>
      </c>
      <c r="AN10" s="29">
        <v>79883.694595499997</v>
      </c>
      <c r="AO10" s="29">
        <v>78028.414446359995</v>
      </c>
      <c r="AP10" s="29">
        <v>79095.307871430006</v>
      </c>
      <c r="AQ10" s="29">
        <v>79444.467614609996</v>
      </c>
      <c r="AR10" s="29">
        <v>80935.256277909997</v>
      </c>
      <c r="AS10" s="29">
        <v>80829.963535839997</v>
      </c>
      <c r="AT10" s="28">
        <v>77549.238517770005</v>
      </c>
    </row>
    <row r="11" spans="1:46" s="36" customFormat="1" x14ac:dyDescent="0.25">
      <c r="A11" s="30" t="s">
        <v>7</v>
      </c>
      <c r="B11" s="31">
        <v>62.958027578665934</v>
      </c>
      <c r="C11" s="32">
        <v>61.721244137813393</v>
      </c>
      <c r="D11" s="31">
        <v>60.194316999239803</v>
      </c>
      <c r="E11" s="31">
        <v>59.662300960294267</v>
      </c>
      <c r="F11" s="31">
        <v>58.910143905708459</v>
      </c>
      <c r="G11" s="31">
        <v>57.945466699940773</v>
      </c>
      <c r="H11" s="31">
        <v>57.252600929216122</v>
      </c>
      <c r="I11" s="31">
        <v>55.614321781173089</v>
      </c>
      <c r="J11" s="40">
        <v>55.40560462626614</v>
      </c>
      <c r="K11" s="31">
        <v>54.676512363794501</v>
      </c>
      <c r="L11" s="31">
        <v>52.043934096054102</v>
      </c>
      <c r="M11" s="31">
        <v>53.513275183505399</v>
      </c>
      <c r="N11" s="31">
        <v>55.002796644191001</v>
      </c>
      <c r="O11" s="31">
        <v>53.923271554185298</v>
      </c>
      <c r="P11" s="31">
        <v>53.133669583228098</v>
      </c>
      <c r="Q11" s="40">
        <v>52.820416891520097</v>
      </c>
      <c r="R11" s="40">
        <v>51.808520022249198</v>
      </c>
      <c r="S11" s="40">
        <v>51.323880682169097</v>
      </c>
      <c r="T11" s="40">
        <v>50.718766326823598</v>
      </c>
      <c r="U11" s="40">
        <v>50.423187318315399</v>
      </c>
      <c r="V11" s="40">
        <v>49.623267682576902</v>
      </c>
      <c r="W11" s="40">
        <v>48.558375810321202</v>
      </c>
      <c r="X11" s="40">
        <v>48.215724090356503</v>
      </c>
      <c r="Y11" s="40">
        <v>46.036212943118997</v>
      </c>
      <c r="Z11" s="40">
        <v>45.5601088707852</v>
      </c>
      <c r="AA11" s="40">
        <v>44.600550791798298</v>
      </c>
      <c r="AB11" s="40">
        <v>44.117275885763497</v>
      </c>
      <c r="AC11" s="40">
        <v>42.62950047919</v>
      </c>
      <c r="AD11" s="40">
        <v>41.819304516677597</v>
      </c>
      <c r="AE11" s="40">
        <v>41.061981601404298</v>
      </c>
      <c r="AF11" s="40">
        <v>39.9615982842626</v>
      </c>
      <c r="AG11" s="40">
        <v>39.491053603409703</v>
      </c>
      <c r="AH11" s="40">
        <v>38.142059859047798</v>
      </c>
      <c r="AI11" s="40">
        <v>37.9265905406915</v>
      </c>
      <c r="AJ11" s="40">
        <v>37.216846464842298</v>
      </c>
      <c r="AK11" s="40">
        <v>34.108043475889303</v>
      </c>
      <c r="AL11" s="40">
        <v>34.5806018888387</v>
      </c>
      <c r="AM11" s="40">
        <v>33.8856989109577</v>
      </c>
      <c r="AN11" s="40">
        <v>35.3177024398668</v>
      </c>
      <c r="AO11" s="40">
        <v>35.752569401463703</v>
      </c>
      <c r="AP11" s="40">
        <v>36.2508584775494</v>
      </c>
      <c r="AQ11" s="40">
        <v>36.237221366412498</v>
      </c>
      <c r="AR11" s="40">
        <v>36.396441371180202</v>
      </c>
      <c r="AS11" s="40">
        <v>35.922010404971601</v>
      </c>
      <c r="AT11" s="40">
        <v>34.7744416881782</v>
      </c>
    </row>
    <row r="12" spans="1:46" s="26" customFormat="1" ht="30" x14ac:dyDescent="0.25">
      <c r="A12" s="21" t="s">
        <v>9</v>
      </c>
      <c r="B12" s="22">
        <v>9883.9089688999993</v>
      </c>
      <c r="C12" s="37">
        <v>11461.365960289995</v>
      </c>
      <c r="D12" s="22">
        <v>15143.46570214</v>
      </c>
      <c r="E12" s="22">
        <v>16708.418529980001</v>
      </c>
      <c r="F12" s="22">
        <v>12496.216085320002</v>
      </c>
      <c r="G12" s="22">
        <v>12961.251789089998</v>
      </c>
      <c r="H12" s="22">
        <v>16128.247116369997</v>
      </c>
      <c r="I12" s="22">
        <v>16473.644499580001</v>
      </c>
      <c r="J12" s="22">
        <v>17986.251219139998</v>
      </c>
      <c r="K12" s="22">
        <v>16209.10136628</v>
      </c>
      <c r="L12" s="22">
        <v>17936.338178639999</v>
      </c>
      <c r="M12" s="38">
        <v>22046.302791819999</v>
      </c>
      <c r="N12" s="24">
        <v>19938.122068119999</v>
      </c>
      <c r="O12" s="38">
        <v>21333.258883589999</v>
      </c>
      <c r="P12" s="38">
        <v>20843.20713957</v>
      </c>
      <c r="Q12" s="38">
        <v>20935.529546000002</v>
      </c>
      <c r="R12" s="38">
        <v>19632.093290609999</v>
      </c>
      <c r="S12" s="38">
        <v>22806.73934869</v>
      </c>
      <c r="T12" s="38">
        <v>23950.199576589999</v>
      </c>
      <c r="U12" s="38">
        <v>26452.516809739998</v>
      </c>
      <c r="V12" s="38">
        <v>32693.141087849999</v>
      </c>
      <c r="W12" s="38">
        <v>30832.36257058</v>
      </c>
      <c r="X12" s="38">
        <v>27029.864793510002</v>
      </c>
      <c r="Y12" s="38">
        <v>28888.003574220002</v>
      </c>
      <c r="Z12" s="38">
        <v>37486.981655989999</v>
      </c>
      <c r="AA12" s="38">
        <v>33964.91588511</v>
      </c>
      <c r="AB12" s="38">
        <v>35154.338227070002</v>
      </c>
      <c r="AC12" s="38">
        <v>28364.011872449999</v>
      </c>
      <c r="AD12" s="38">
        <v>28148.959947930001</v>
      </c>
      <c r="AE12" s="38">
        <v>30413.021205159999</v>
      </c>
      <c r="AF12" s="38">
        <v>40121.651048150001</v>
      </c>
      <c r="AG12" s="38">
        <v>43073.756589819997</v>
      </c>
      <c r="AH12" s="38">
        <v>37858.821524610001</v>
      </c>
      <c r="AI12" s="38">
        <v>38576.26158128</v>
      </c>
      <c r="AJ12" s="38">
        <v>34596.529208120002</v>
      </c>
      <c r="AK12" s="38">
        <v>31367.765016689998</v>
      </c>
      <c r="AL12" s="38">
        <v>37642.087779280002</v>
      </c>
      <c r="AM12" s="38">
        <v>40679.213008769999</v>
      </c>
      <c r="AN12" s="38">
        <v>32402.697133940001</v>
      </c>
      <c r="AO12" s="38">
        <v>32037.760506409999</v>
      </c>
      <c r="AP12" s="38">
        <v>33403.358978509998</v>
      </c>
      <c r="AQ12" s="38">
        <v>32045.433142450001</v>
      </c>
      <c r="AR12" s="38">
        <v>39691.345968599999</v>
      </c>
      <c r="AS12" s="38">
        <v>39863.426616680001</v>
      </c>
      <c r="AT12" s="176">
        <v>41987.067399849999</v>
      </c>
    </row>
    <row r="13" spans="1:46" s="26" customFormat="1" x14ac:dyDescent="0.25">
      <c r="A13" s="27" t="s">
        <v>6</v>
      </c>
      <c r="B13" s="22">
        <v>454.15965090000009</v>
      </c>
      <c r="C13" s="22">
        <v>1582.7106882200001</v>
      </c>
      <c r="D13" s="22">
        <v>1598.5903762799996</v>
      </c>
      <c r="E13" s="22">
        <v>1761.1400047199998</v>
      </c>
      <c r="F13" s="22">
        <v>1491.2505331499999</v>
      </c>
      <c r="G13" s="22">
        <v>1473.09210192</v>
      </c>
      <c r="H13" s="22">
        <v>1397.95790908</v>
      </c>
      <c r="I13" s="22">
        <v>1391.82186959</v>
      </c>
      <c r="J13" s="23">
        <v>1369.55765679</v>
      </c>
      <c r="K13" s="23">
        <v>1374.7240428</v>
      </c>
      <c r="L13" s="23">
        <v>1359.74410106</v>
      </c>
      <c r="M13" s="24">
        <v>1371.82756608</v>
      </c>
      <c r="N13" s="29">
        <v>1506.3116030599999</v>
      </c>
      <c r="O13" s="25">
        <v>1391.0641780599999</v>
      </c>
      <c r="P13" s="25">
        <v>1385.29075534</v>
      </c>
      <c r="Q13" s="29">
        <v>1377.6876316600001</v>
      </c>
      <c r="R13" s="25">
        <v>1376.1857993199999</v>
      </c>
      <c r="S13" s="25">
        <v>1377.55905293</v>
      </c>
      <c r="T13" s="25">
        <v>1212.6936482999999</v>
      </c>
      <c r="U13" s="25">
        <v>1371.8319319100001</v>
      </c>
      <c r="V13" s="25">
        <v>1322.55019021</v>
      </c>
      <c r="W13" s="25">
        <v>1313.62573423</v>
      </c>
      <c r="X13" s="25">
        <v>1368.87093439</v>
      </c>
      <c r="Y13" s="25">
        <v>1073.0209829200001</v>
      </c>
      <c r="Z13" s="25">
        <v>1084.3874177600001</v>
      </c>
      <c r="AA13" s="25">
        <v>1082.34155427</v>
      </c>
      <c r="AB13" s="25">
        <v>1084.7221430500001</v>
      </c>
      <c r="AC13" s="25">
        <v>1079.11830588</v>
      </c>
      <c r="AD13" s="25">
        <v>1007.13979803</v>
      </c>
      <c r="AE13" s="25">
        <v>1000.32818546</v>
      </c>
      <c r="AF13" s="25">
        <v>990.77034592999996</v>
      </c>
      <c r="AG13" s="25">
        <v>990.16489722999995</v>
      </c>
      <c r="AH13" s="25">
        <v>979.78596773000004</v>
      </c>
      <c r="AI13" s="25">
        <v>977.60809388999996</v>
      </c>
      <c r="AJ13" s="25">
        <v>949.70068893999996</v>
      </c>
      <c r="AK13" s="25">
        <v>946.34375571999999</v>
      </c>
      <c r="AL13" s="25">
        <v>953.72691253999994</v>
      </c>
      <c r="AM13" s="25">
        <v>950.25810861000002</v>
      </c>
      <c r="AN13" s="25">
        <v>973.00652663999995</v>
      </c>
      <c r="AO13" s="25">
        <v>964.61201964999998</v>
      </c>
      <c r="AP13" s="25">
        <v>963.66944383999999</v>
      </c>
      <c r="AQ13" s="25">
        <v>957.10021311000003</v>
      </c>
      <c r="AR13" s="25">
        <v>1007.87920703</v>
      </c>
      <c r="AS13" s="25">
        <v>1005.4176963899999</v>
      </c>
      <c r="AT13" s="28">
        <v>982.03543781999997</v>
      </c>
    </row>
    <row r="14" spans="1:46" s="36" customFormat="1" x14ac:dyDescent="0.25">
      <c r="A14" s="30" t="s">
        <v>7</v>
      </c>
      <c r="B14" s="31">
        <v>4.5949396370305147</v>
      </c>
      <c r="C14" s="32">
        <v>13.809093032223135</v>
      </c>
      <c r="D14" s="31">
        <v>10.556304664487039</v>
      </c>
      <c r="E14" s="31">
        <v>10.540435060086489</v>
      </c>
      <c r="F14" s="31">
        <v>11.933616728201864</v>
      </c>
      <c r="G14" s="31">
        <v>11.365353639375792</v>
      </c>
      <c r="H14" s="31">
        <v>8.6677609723693276</v>
      </c>
      <c r="I14" s="31">
        <v>8.4487793191451033</v>
      </c>
      <c r="J14" s="34">
        <v>7.6144697419359435</v>
      </c>
      <c r="K14" s="34">
        <v>8.4811860431686608</v>
      </c>
      <c r="L14" s="34">
        <v>7.5809459406786299</v>
      </c>
      <c r="M14" s="31">
        <v>6.2224835566941401</v>
      </c>
      <c r="N14" s="31">
        <v>7.5549321942837997</v>
      </c>
      <c r="O14" s="34">
        <v>6.5206360905789102</v>
      </c>
      <c r="P14" s="34">
        <v>6.6462456860109604</v>
      </c>
      <c r="Q14" s="34">
        <v>6.5806199390988196</v>
      </c>
      <c r="R14" s="34">
        <v>7.00987805502242</v>
      </c>
      <c r="S14" s="34">
        <v>6.0401402930451198</v>
      </c>
      <c r="T14" s="34">
        <v>5.0633968390198403</v>
      </c>
      <c r="U14" s="34">
        <v>5.1860166719745999</v>
      </c>
      <c r="V14" s="34">
        <v>4.0453445163196902</v>
      </c>
      <c r="W14" s="34">
        <v>4.2605419264349598</v>
      </c>
      <c r="X14" s="34">
        <v>5.0642907200877803</v>
      </c>
      <c r="Y14" s="34">
        <v>3.7144172326175502</v>
      </c>
      <c r="Z14" s="34">
        <v>2.8927039997810202</v>
      </c>
      <c r="AA14" s="34">
        <v>3.1866457668587702</v>
      </c>
      <c r="AB14" s="34">
        <v>3.0855996663726901</v>
      </c>
      <c r="AC14" s="34">
        <v>3.8045334021600401</v>
      </c>
      <c r="AD14" s="34">
        <v>3.5778934635347399</v>
      </c>
      <c r="AE14" s="34">
        <v>3.2891444053255698</v>
      </c>
      <c r="AF14" s="34">
        <v>2.4694156896509001</v>
      </c>
      <c r="AG14" s="34">
        <v>2.2987660599447599</v>
      </c>
      <c r="AH14" s="34">
        <v>2.5879991195528702</v>
      </c>
      <c r="AI14" s="34">
        <v>2.53422196401843</v>
      </c>
      <c r="AJ14" s="34">
        <v>2.7450750427216302</v>
      </c>
      <c r="AK14" s="34">
        <v>3.0169307734117301</v>
      </c>
      <c r="AL14" s="34">
        <v>2.5336716659615699</v>
      </c>
      <c r="AM14" s="34">
        <v>2.3359795785752699</v>
      </c>
      <c r="AN14" s="34">
        <v>3.00285659128305</v>
      </c>
      <c r="AO14" s="34">
        <v>3.0108596993132699</v>
      </c>
      <c r="AP14" s="34">
        <v>2.8849477217545001</v>
      </c>
      <c r="AQ14" s="34">
        <v>2.98669769528609</v>
      </c>
      <c r="AR14" s="34">
        <v>2.53929208605659</v>
      </c>
      <c r="AS14" s="34">
        <v>2.52215572448883</v>
      </c>
      <c r="AT14" s="34">
        <v>2.3388998056661299</v>
      </c>
    </row>
    <row r="15" spans="1:46" s="26" customFormat="1" ht="30" x14ac:dyDescent="0.25">
      <c r="A15" s="43" t="s">
        <v>10</v>
      </c>
      <c r="B15" s="17">
        <v>118.27895040999998</v>
      </c>
      <c r="C15" s="44">
        <v>1394.52908585</v>
      </c>
      <c r="D15" s="17">
        <v>1380.8398086599998</v>
      </c>
      <c r="E15" s="17">
        <v>1336.0598926699997</v>
      </c>
      <c r="F15" s="17">
        <v>1338.3042129800001</v>
      </c>
      <c r="G15" s="17">
        <v>1337.15589497</v>
      </c>
      <c r="H15" s="17">
        <v>1296.0658225699999</v>
      </c>
      <c r="I15" s="17">
        <v>1059.6643019999999</v>
      </c>
      <c r="J15" s="17">
        <v>1055.0268051199998</v>
      </c>
      <c r="K15" s="17">
        <v>1014.10435081</v>
      </c>
      <c r="L15" s="17">
        <v>1013.85454328</v>
      </c>
      <c r="M15" s="39">
        <v>1519.2626478300001</v>
      </c>
      <c r="N15" s="39">
        <v>1571.0581888900001</v>
      </c>
      <c r="O15" s="39">
        <v>1585.3672606800001</v>
      </c>
      <c r="P15" s="39">
        <v>1653.76412121</v>
      </c>
      <c r="Q15" s="39">
        <v>1620.5644923100001</v>
      </c>
      <c r="R15" s="39">
        <v>997.60047051000004</v>
      </c>
      <c r="S15" s="39">
        <v>1626.77117481</v>
      </c>
      <c r="T15" s="39">
        <v>1833.6535921499999</v>
      </c>
      <c r="U15" s="39">
        <v>2090.7579150900001</v>
      </c>
      <c r="V15" s="39">
        <v>2315.6536140500002</v>
      </c>
      <c r="W15" s="39">
        <v>2394.4823314800001</v>
      </c>
      <c r="X15" s="39">
        <v>2510.0055527200002</v>
      </c>
      <c r="Y15" s="39">
        <v>2866.9482981000001</v>
      </c>
      <c r="Z15" s="39">
        <v>2751.53932562</v>
      </c>
      <c r="AA15" s="39">
        <v>2738.2791501500001</v>
      </c>
      <c r="AB15" s="39">
        <v>2765.8501615199998</v>
      </c>
      <c r="AC15" s="39">
        <v>2764.8532404600001</v>
      </c>
      <c r="AD15" s="39">
        <v>2721.9539654199998</v>
      </c>
      <c r="AE15" s="39">
        <v>2750.7493128199999</v>
      </c>
      <c r="AF15" s="39">
        <v>2732.3890480300001</v>
      </c>
      <c r="AG15" s="39">
        <v>2817.9896453000001</v>
      </c>
      <c r="AH15" s="39">
        <v>3165.5684216999998</v>
      </c>
      <c r="AI15" s="39">
        <v>3733.8442365699998</v>
      </c>
      <c r="AJ15" s="39">
        <v>4061.9842708599999</v>
      </c>
      <c r="AK15" s="39">
        <v>4716.68840843</v>
      </c>
      <c r="AL15" s="39">
        <v>4517.79635813</v>
      </c>
      <c r="AM15" s="39">
        <v>4429.2551020999999</v>
      </c>
      <c r="AN15" s="39">
        <v>4412.1929503499996</v>
      </c>
      <c r="AO15" s="39">
        <v>4556.1238499700003</v>
      </c>
      <c r="AP15" s="39">
        <v>4757.4662162000004</v>
      </c>
      <c r="AQ15" s="39">
        <v>5145.8122913300003</v>
      </c>
      <c r="AR15" s="39">
        <v>5404.4989675200004</v>
      </c>
      <c r="AS15" s="39">
        <v>5679.9290295500005</v>
      </c>
      <c r="AT15" s="17">
        <v>6256.1929848299997</v>
      </c>
    </row>
    <row r="16" spans="1:46" s="26" customFormat="1" x14ac:dyDescent="0.25">
      <c r="A16" s="27" t="s">
        <v>6</v>
      </c>
      <c r="B16" s="22">
        <v>14.157930310000001</v>
      </c>
      <c r="C16" s="22">
        <v>265.32747592999999</v>
      </c>
      <c r="D16" s="22">
        <v>251.20354227000001</v>
      </c>
      <c r="E16" s="22">
        <v>251.20354227000001</v>
      </c>
      <c r="F16" s="22">
        <v>251.20354227000001</v>
      </c>
      <c r="G16" s="22">
        <v>251.20354227000001</v>
      </c>
      <c r="H16" s="22">
        <v>251.20354227000001</v>
      </c>
      <c r="I16" s="22">
        <v>14.74454227</v>
      </c>
      <c r="J16" s="22">
        <v>10.454621830000001</v>
      </c>
      <c r="K16" s="22">
        <v>10.454621830000001</v>
      </c>
      <c r="L16" s="23">
        <v>10.454621830000001</v>
      </c>
      <c r="M16" s="29">
        <v>10.454621830000001</v>
      </c>
      <c r="N16" s="29">
        <v>75.470316229999995</v>
      </c>
      <c r="O16" s="29">
        <v>75.470316229999995</v>
      </c>
      <c r="P16" s="29">
        <v>950.72116764999998</v>
      </c>
      <c r="Q16" s="29">
        <v>912.75937256999998</v>
      </c>
      <c r="R16" s="29">
        <v>912.68743356000004</v>
      </c>
      <c r="S16" s="29">
        <v>917.13042588999997</v>
      </c>
      <c r="T16" s="29">
        <v>879.02668882</v>
      </c>
      <c r="U16" s="29">
        <v>877.69762087000004</v>
      </c>
      <c r="V16" s="29">
        <v>876.84829873000001</v>
      </c>
      <c r="W16" s="29">
        <v>876.49888693000003</v>
      </c>
      <c r="X16" s="29">
        <v>875.15533061999997</v>
      </c>
      <c r="Y16" s="29">
        <v>837.72679420999998</v>
      </c>
      <c r="Z16" s="29">
        <v>799.69487475000005</v>
      </c>
      <c r="AA16" s="29">
        <v>798.04156810999996</v>
      </c>
      <c r="AB16" s="29">
        <v>799.12513954999997</v>
      </c>
      <c r="AC16" s="29">
        <v>761.12305817000004</v>
      </c>
      <c r="AD16" s="29">
        <v>75.475620890000002</v>
      </c>
      <c r="AE16" s="29">
        <v>75.475954799999997</v>
      </c>
      <c r="AF16" s="29">
        <v>75.476291849999996</v>
      </c>
      <c r="AG16" s="29">
        <v>722.40700244000004</v>
      </c>
      <c r="AH16" s="29">
        <v>721.88341298</v>
      </c>
      <c r="AI16" s="29">
        <v>684.46553057999995</v>
      </c>
      <c r="AJ16" s="29">
        <v>683.32351673000005</v>
      </c>
      <c r="AK16" s="29">
        <v>682.96239288000004</v>
      </c>
      <c r="AL16" s="29">
        <v>644.99616265999998</v>
      </c>
      <c r="AM16" s="29">
        <v>644.41851792</v>
      </c>
      <c r="AN16" s="29">
        <v>643.12246342000003</v>
      </c>
      <c r="AO16" s="29">
        <v>75.888878829999996</v>
      </c>
      <c r="AP16" s="29">
        <v>76.348346489999997</v>
      </c>
      <c r="AQ16" s="29">
        <v>75.481983170000007</v>
      </c>
      <c r="AR16" s="29">
        <v>75.482523979999996</v>
      </c>
      <c r="AS16" s="29">
        <v>273.86784459</v>
      </c>
      <c r="AT16" s="28">
        <v>75.484822649999998</v>
      </c>
    </row>
    <row r="17" spans="1:48" s="36" customFormat="1" x14ac:dyDescent="0.25">
      <c r="A17" s="30" t="s">
        <v>7</v>
      </c>
      <c r="B17" s="31">
        <v>11.969949226741708</v>
      </c>
      <c r="C17" s="32">
        <v>19.026313514879206</v>
      </c>
      <c r="D17" s="31">
        <v>18.192084316701006</v>
      </c>
      <c r="E17" s="31">
        <v>18.801817467029231</v>
      </c>
      <c r="F17" s="31">
        <v>18.770287041886046</v>
      </c>
      <c r="G17" s="31">
        <v>18.786406522601908</v>
      </c>
      <c r="H17" s="31">
        <v>19.382004979645441</v>
      </c>
      <c r="I17" s="31">
        <v>1.391435216055811</v>
      </c>
      <c r="J17" s="31">
        <v>0.99093423780933043</v>
      </c>
      <c r="K17" s="31">
        <v>1.0309217016621199</v>
      </c>
      <c r="L17" s="40">
        <v>1.0311757144350699</v>
      </c>
      <c r="M17" s="31">
        <v>0.68813788352742</v>
      </c>
      <c r="N17" s="40">
        <v>4.8037887306594298</v>
      </c>
      <c r="O17" s="40">
        <v>4.76043110652033</v>
      </c>
      <c r="P17" s="40">
        <v>57.488317436369996</v>
      </c>
      <c r="Q17" s="40">
        <v>56.323545091928203</v>
      </c>
      <c r="R17" s="40">
        <v>91.4882721630444</v>
      </c>
      <c r="S17" s="40">
        <v>56.3773467400611</v>
      </c>
      <c r="T17" s="40">
        <v>47.938536078088902</v>
      </c>
      <c r="U17" s="40">
        <v>41.979877944511699</v>
      </c>
      <c r="V17" s="40">
        <v>37.866125287901802</v>
      </c>
      <c r="W17" s="40">
        <v>36.604942763902002</v>
      </c>
      <c r="X17" s="40">
        <v>34.866669106433903</v>
      </c>
      <c r="Y17" s="40">
        <v>29.220157013824899</v>
      </c>
      <c r="Z17" s="40">
        <v>29.063545169204701</v>
      </c>
      <c r="AA17" s="40">
        <v>29.143908431186901</v>
      </c>
      <c r="AB17" s="40">
        <v>28.892568030902801</v>
      </c>
      <c r="AC17" s="40">
        <v>27.5285156923327</v>
      </c>
      <c r="AD17" s="40">
        <v>2.7728470741551998</v>
      </c>
      <c r="AE17" s="40">
        <v>2.7438325422182501</v>
      </c>
      <c r="AF17" s="40">
        <v>2.76228203682843</v>
      </c>
      <c r="AG17" s="40">
        <v>25.635544958260301</v>
      </c>
      <c r="AH17" s="40">
        <v>22.804227134421801</v>
      </c>
      <c r="AI17" s="40">
        <v>18.331389506723699</v>
      </c>
      <c r="AJ17" s="40">
        <v>16.8224067639072</v>
      </c>
      <c r="AK17" s="40">
        <v>14.479701301857499</v>
      </c>
      <c r="AL17" s="40">
        <v>14.2767869892873</v>
      </c>
      <c r="AM17" s="40">
        <v>14.549139822957301</v>
      </c>
      <c r="AN17" s="40">
        <v>14.576027627463199</v>
      </c>
      <c r="AO17" s="40">
        <v>1.66564565251008</v>
      </c>
      <c r="AP17" s="40">
        <v>1.6048111120583599</v>
      </c>
      <c r="AQ17" s="40">
        <v>1.4668623512982999</v>
      </c>
      <c r="AR17" s="40">
        <v>1.39666090110546</v>
      </c>
      <c r="AS17" s="40">
        <v>4.8216772280990599</v>
      </c>
      <c r="AT17" s="40">
        <v>1.20656160756286</v>
      </c>
    </row>
    <row r="18" spans="1:48" s="49" customFormat="1" x14ac:dyDescent="0.25">
      <c r="A18" s="45" t="s">
        <v>11</v>
      </c>
      <c r="B18" s="46">
        <v>823614.1700783805</v>
      </c>
      <c r="C18" s="47">
        <v>1036198.3928784396</v>
      </c>
      <c r="D18" s="46">
        <v>1032220.6289607096</v>
      </c>
      <c r="E18" s="46">
        <v>1005572.9310953716</v>
      </c>
      <c r="F18" s="46">
        <v>1016961.5576051821</v>
      </c>
      <c r="G18" s="46">
        <v>1017555.4502392479</v>
      </c>
      <c r="H18" s="46">
        <v>1020014.7077547205</v>
      </c>
      <c r="I18" s="46">
        <v>1022648.5283178709</v>
      </c>
      <c r="J18" s="48">
        <v>1042275.6827756279</v>
      </c>
      <c r="K18" s="48">
        <v>1055464.0814209699</v>
      </c>
      <c r="L18" s="48">
        <v>1057547.3452365799</v>
      </c>
      <c r="M18" s="46">
        <v>1090913.9849443401</v>
      </c>
      <c r="N18" s="48">
        <v>1129103.86459025</v>
      </c>
      <c r="O18" s="48">
        <v>1112904.7748120099</v>
      </c>
      <c r="P18" s="48">
        <v>1117339.7122655001</v>
      </c>
      <c r="Q18" s="48">
        <v>1118777.4623765899</v>
      </c>
      <c r="R18" s="48">
        <v>1120933.4036495199</v>
      </c>
      <c r="S18" s="48">
        <v>1124607.9767563101</v>
      </c>
      <c r="T18" s="48">
        <v>1146459.0831307599</v>
      </c>
      <c r="U18" s="48">
        <v>1191835.4683690399</v>
      </c>
      <c r="V18" s="48">
        <v>1220435.3308973301</v>
      </c>
      <c r="W18" s="48">
        <v>1221280.31681579</v>
      </c>
      <c r="X18" s="48">
        <v>1236725.03844252</v>
      </c>
      <c r="Y18" s="48">
        <v>1193558.43937117</v>
      </c>
      <c r="Z18" s="48">
        <v>1189209.68626742</v>
      </c>
      <c r="AA18" s="48">
        <v>1162458.59716346</v>
      </c>
      <c r="AB18" s="48">
        <v>1181707.1818844201</v>
      </c>
      <c r="AC18" s="48">
        <v>1165796.09726481</v>
      </c>
      <c r="AD18" s="48">
        <v>1148065.4237458899</v>
      </c>
      <c r="AE18" s="48">
        <v>1144943.3307801499</v>
      </c>
      <c r="AF18" s="48">
        <v>1136897.7864004399</v>
      </c>
      <c r="AG18" s="48">
        <v>1147669.70896641</v>
      </c>
      <c r="AH18" s="48">
        <v>1118303.9933410401</v>
      </c>
      <c r="AI18" s="48">
        <v>1144794.40502756</v>
      </c>
      <c r="AJ18" s="48">
        <v>1127014.9401994599</v>
      </c>
      <c r="AK18" s="48">
        <v>1097594.5979197701</v>
      </c>
      <c r="AL18" s="48">
        <v>1109264.38210869</v>
      </c>
      <c r="AM18" s="48">
        <v>1106651.04022315</v>
      </c>
      <c r="AN18" s="48">
        <v>1176221.54734774</v>
      </c>
      <c r="AO18" s="48">
        <v>1140558.8074833001</v>
      </c>
      <c r="AP18" s="48">
        <v>1131837.6431545201</v>
      </c>
      <c r="AQ18" s="48">
        <v>1106385.64990351</v>
      </c>
      <c r="AR18" s="48">
        <v>1137056.87500699</v>
      </c>
      <c r="AS18" s="48">
        <v>1139828.5947752199</v>
      </c>
      <c r="AT18" s="46">
        <v>1119707.6204085799</v>
      </c>
    </row>
    <row r="19" spans="1:48" s="57" customFormat="1" x14ac:dyDescent="0.25">
      <c r="A19" s="51" t="s">
        <v>12</v>
      </c>
      <c r="B19" s="52"/>
      <c r="C19" s="53"/>
      <c r="D19" s="52"/>
      <c r="E19" s="52"/>
      <c r="F19" s="52"/>
      <c r="G19" s="52"/>
      <c r="H19" s="52"/>
      <c r="I19" s="52"/>
      <c r="J19" s="54"/>
      <c r="K19" s="54"/>
      <c r="L19" s="54"/>
      <c r="M19" s="52"/>
      <c r="N19" s="55"/>
      <c r="O19" s="56"/>
      <c r="P19" s="56"/>
      <c r="Q19" s="56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</row>
    <row r="20" spans="1:48" s="57" customFormat="1" x14ac:dyDescent="0.25">
      <c r="A20" s="58" t="s">
        <v>13</v>
      </c>
      <c r="B20" s="59">
        <v>256393.89831203001</v>
      </c>
      <c r="C20" s="59">
        <v>482094.12559727987</v>
      </c>
      <c r="D20" s="59">
        <v>484226.43022772984</v>
      </c>
      <c r="E20" s="59">
        <v>483855.88108006993</v>
      </c>
      <c r="F20" s="59">
        <v>482925.71241261024</v>
      </c>
      <c r="G20" s="59">
        <v>492134.09357805009</v>
      </c>
      <c r="H20" s="59">
        <v>495069.48716550018</v>
      </c>
      <c r="I20" s="59">
        <v>500067.1422511501</v>
      </c>
      <c r="J20" s="54">
        <v>508890.06763541984</v>
      </c>
      <c r="K20" s="54">
        <v>517811.80193267</v>
      </c>
      <c r="L20" s="54">
        <v>521636.40268745</v>
      </c>
      <c r="M20" s="59">
        <v>558974.01347350003</v>
      </c>
      <c r="N20" s="60">
        <v>576471.09233740997</v>
      </c>
      <c r="O20" s="61">
        <v>568840.21263368998</v>
      </c>
      <c r="P20" s="60">
        <v>574410.55159689998</v>
      </c>
      <c r="Q20" s="60">
        <v>575729.53254408995</v>
      </c>
      <c r="R20" s="62">
        <v>575648.69787137001</v>
      </c>
      <c r="S20" s="62">
        <v>581045.60436561995</v>
      </c>
      <c r="T20" s="62">
        <v>592475.01154111</v>
      </c>
      <c r="U20" s="62">
        <v>613951.22466350999</v>
      </c>
      <c r="V20" s="62">
        <v>632195.19060563005</v>
      </c>
      <c r="W20" s="62">
        <v>633711.86447878997</v>
      </c>
      <c r="X20" s="62">
        <v>644249.87816405995</v>
      </c>
      <c r="Y20" s="62">
        <v>643564.09521673003</v>
      </c>
      <c r="Z20" s="62">
        <v>640927.51768806996</v>
      </c>
      <c r="AA20" s="62">
        <v>637639.07889712998</v>
      </c>
      <c r="AB20" s="62">
        <v>647005.45045557001</v>
      </c>
      <c r="AC20" s="62">
        <v>631769.82772967999</v>
      </c>
      <c r="AD20" s="62">
        <v>634040.60524641001</v>
      </c>
      <c r="AE20" s="62">
        <v>634671.27072973002</v>
      </c>
      <c r="AF20" s="62">
        <v>632763.48764920002</v>
      </c>
      <c r="AG20" s="62">
        <v>637188.17096794001</v>
      </c>
      <c r="AH20" s="62">
        <v>627530.35892072995</v>
      </c>
      <c r="AI20" s="62">
        <v>646546.23600230995</v>
      </c>
      <c r="AJ20" s="62">
        <v>635434.31323165004</v>
      </c>
      <c r="AK20" s="62">
        <v>624855.89498277998</v>
      </c>
      <c r="AL20" s="62">
        <v>637240.31399472</v>
      </c>
      <c r="AM20" s="62">
        <v>632997.82949028001</v>
      </c>
      <c r="AN20" s="62">
        <v>658124.13983301003</v>
      </c>
      <c r="AO20" s="62">
        <v>642328.47112636</v>
      </c>
      <c r="AP20" s="62">
        <v>641616.04764491995</v>
      </c>
      <c r="AQ20" s="62">
        <v>619093.08005284995</v>
      </c>
      <c r="AR20" s="62">
        <v>625209.41318640998</v>
      </c>
      <c r="AS20" s="62">
        <v>623211.30675993999</v>
      </c>
      <c r="AT20" s="55">
        <v>608498.29221623996</v>
      </c>
    </row>
    <row r="21" spans="1:48" s="66" customFormat="1" x14ac:dyDescent="0.25">
      <c r="A21" s="61" t="s">
        <v>14</v>
      </c>
      <c r="B21" s="59">
        <v>228825.71319482001</v>
      </c>
      <c r="C21" s="64">
        <v>231674.87498953997</v>
      </c>
      <c r="D21" s="59">
        <v>232373.27199014</v>
      </c>
      <c r="E21" s="59">
        <v>232576.36371254994</v>
      </c>
      <c r="F21" s="59">
        <v>232576.36371254994</v>
      </c>
      <c r="G21" s="59">
        <v>234137.04010010997</v>
      </c>
      <c r="H21" s="59">
        <v>236607.73544155</v>
      </c>
      <c r="I21" s="59">
        <v>239702.36809335995</v>
      </c>
      <c r="J21" s="62">
        <v>242739.67216119004</v>
      </c>
      <c r="K21" s="62">
        <v>242625.99579655001</v>
      </c>
      <c r="L21" s="62">
        <v>244253.79348575999</v>
      </c>
      <c r="M21" s="59">
        <v>269531.77795317001</v>
      </c>
      <c r="N21" s="62">
        <v>272271.16670074</v>
      </c>
      <c r="O21" s="61">
        <v>271771.33117870003</v>
      </c>
      <c r="P21" s="61">
        <v>267928.79392616998</v>
      </c>
      <c r="Q21" s="61">
        <v>268692.45546338003</v>
      </c>
      <c r="R21" s="61">
        <v>269924.95536076999</v>
      </c>
      <c r="S21" s="61">
        <v>272063.36936836003</v>
      </c>
      <c r="T21" s="61">
        <v>274531.26840104</v>
      </c>
      <c r="U21" s="61">
        <v>279506.04819999001</v>
      </c>
      <c r="V21" s="61">
        <v>292514.20143481001</v>
      </c>
      <c r="W21" s="61">
        <v>291046.38226068002</v>
      </c>
      <c r="X21" s="61">
        <v>294929.82528802002</v>
      </c>
      <c r="Y21" s="61">
        <v>293725.44168539002</v>
      </c>
      <c r="Z21" s="61">
        <v>296052.44049446</v>
      </c>
      <c r="AA21" s="61">
        <v>295043.02288502001</v>
      </c>
      <c r="AB21" s="61">
        <v>297689.98998797999</v>
      </c>
      <c r="AC21" s="61">
        <v>297590.59819315001</v>
      </c>
      <c r="AD21" s="61">
        <v>298677.42934898002</v>
      </c>
      <c r="AE21" s="61">
        <v>297850.53902456001</v>
      </c>
      <c r="AF21" s="61">
        <v>296620.49446404999</v>
      </c>
      <c r="AG21" s="61">
        <v>298595.74090550002</v>
      </c>
      <c r="AH21" s="61">
        <v>296822.74617557001</v>
      </c>
      <c r="AI21" s="61">
        <v>305642.13916223001</v>
      </c>
      <c r="AJ21" s="61">
        <v>305957.60552436998</v>
      </c>
      <c r="AK21" s="61">
        <v>305162.59730741999</v>
      </c>
      <c r="AL21" s="61">
        <v>308978.65583465999</v>
      </c>
      <c r="AM21" s="61">
        <v>308762.14415781002</v>
      </c>
      <c r="AN21" s="61">
        <v>316935.31096465001</v>
      </c>
      <c r="AO21" s="61">
        <v>311464.31586418999</v>
      </c>
      <c r="AP21" s="61">
        <v>312282.53644490999</v>
      </c>
      <c r="AQ21" s="61">
        <v>312425.86644340999</v>
      </c>
      <c r="AR21" s="61">
        <v>314593.98175851</v>
      </c>
      <c r="AS21" s="61">
        <v>315318.24845696997</v>
      </c>
      <c r="AT21" s="60">
        <v>312947.76486381999</v>
      </c>
    </row>
    <row r="22" spans="1:48" s="57" customFormat="1" x14ac:dyDescent="0.25">
      <c r="A22" s="56" t="s">
        <v>15</v>
      </c>
      <c r="B22" s="59">
        <v>27568.18511721</v>
      </c>
      <c r="C22" s="59">
        <v>250419.2506077399</v>
      </c>
      <c r="D22" s="59">
        <v>251853.15823758984</v>
      </c>
      <c r="E22" s="59">
        <v>251279.51736751999</v>
      </c>
      <c r="F22" s="59">
        <v>250349.34870006031</v>
      </c>
      <c r="G22" s="59">
        <v>257997.05347794012</v>
      </c>
      <c r="H22" s="59">
        <v>258461.75172395018</v>
      </c>
      <c r="I22" s="59">
        <v>260364.77415779015</v>
      </c>
      <c r="J22" s="54">
        <v>266150.39547422982</v>
      </c>
      <c r="K22" s="54">
        <v>275185.80613611999</v>
      </c>
      <c r="L22" s="54">
        <v>277382.60920169001</v>
      </c>
      <c r="M22" s="59">
        <v>289442.23552033002</v>
      </c>
      <c r="N22" s="60">
        <v>304199.92563666997</v>
      </c>
      <c r="O22" s="61">
        <v>297068.88145498995</v>
      </c>
      <c r="P22" s="61">
        <v>306481.75767073</v>
      </c>
      <c r="Q22" s="61">
        <v>307037.07708070992</v>
      </c>
      <c r="R22" s="61">
        <v>305723.74251060002</v>
      </c>
      <c r="S22" s="61">
        <v>308982.23499725992</v>
      </c>
      <c r="T22" s="61">
        <v>317943.74314007</v>
      </c>
      <c r="U22" s="61">
        <v>334445.17646351998</v>
      </c>
      <c r="V22" s="61">
        <v>339680.98917082004</v>
      </c>
      <c r="W22" s="61">
        <v>342665.48221810994</v>
      </c>
      <c r="X22" s="61">
        <v>349320.05287603993</v>
      </c>
      <c r="Y22" s="61">
        <v>349838.65353134001</v>
      </c>
      <c r="Z22" s="61">
        <v>344875.07719360996</v>
      </c>
      <c r="AA22" s="61">
        <v>342596.05601210997</v>
      </c>
      <c r="AB22" s="61">
        <v>349315.46046759002</v>
      </c>
      <c r="AC22" s="61">
        <v>334179.22953652998</v>
      </c>
      <c r="AD22" s="61">
        <v>335363.17589742999</v>
      </c>
      <c r="AE22" s="61">
        <v>336820.73170517001</v>
      </c>
      <c r="AF22" s="61">
        <v>336142.99318515003</v>
      </c>
      <c r="AG22" s="61">
        <v>338592.43006243999</v>
      </c>
      <c r="AH22" s="61">
        <v>330707.61274515995</v>
      </c>
      <c r="AI22" s="61">
        <v>340904.09684007993</v>
      </c>
      <c r="AJ22" s="61">
        <v>329476.70770728006</v>
      </c>
      <c r="AK22" s="61">
        <v>319693.29767535999</v>
      </c>
      <c r="AL22" s="61">
        <v>328261.65816006</v>
      </c>
      <c r="AM22" s="61">
        <v>324235.68533246999</v>
      </c>
      <c r="AN22" s="61">
        <v>341188.82886836003</v>
      </c>
      <c r="AO22" s="61">
        <v>330864.15526217001</v>
      </c>
      <c r="AP22" s="61">
        <v>329333.51120000996</v>
      </c>
      <c r="AQ22" s="61">
        <v>306667.21360943996</v>
      </c>
      <c r="AR22" s="61">
        <v>310615.43142789998</v>
      </c>
      <c r="AS22" s="61">
        <v>307893.05830297002</v>
      </c>
      <c r="AT22" s="55">
        <v>295550.52735241997</v>
      </c>
    </row>
    <row r="23" spans="1:48" s="66" customFormat="1" x14ac:dyDescent="0.25">
      <c r="A23" s="60" t="s">
        <v>16</v>
      </c>
      <c r="B23" s="59">
        <v>413546.8570120199</v>
      </c>
      <c r="C23" s="59">
        <v>408497.54786804004</v>
      </c>
      <c r="D23" s="59">
        <v>402836.35878225008</v>
      </c>
      <c r="E23" s="59">
        <v>398220.70128193952</v>
      </c>
      <c r="F23" s="59">
        <v>388876.93147234007</v>
      </c>
      <c r="G23" s="59">
        <v>382843.16883771971</v>
      </c>
      <c r="H23" s="59">
        <v>381431.36998945952</v>
      </c>
      <c r="I23" s="59">
        <v>378483.43848065013</v>
      </c>
      <c r="J23" s="62">
        <v>386361.10455706029</v>
      </c>
      <c r="K23" s="62">
        <v>389009.69765078003</v>
      </c>
      <c r="L23" s="62">
        <v>385697.85734073998</v>
      </c>
      <c r="M23" s="59">
        <v>382417.39621684002</v>
      </c>
      <c r="N23" s="62">
        <v>401794.40853313002</v>
      </c>
      <c r="O23" s="61">
        <v>394083.84373850998</v>
      </c>
      <c r="P23" s="61">
        <v>392464.63470320002</v>
      </c>
      <c r="Q23" s="61">
        <v>390629.60767626</v>
      </c>
      <c r="R23" s="61">
        <v>392572.51587511</v>
      </c>
      <c r="S23" s="61">
        <v>393673.44590241002</v>
      </c>
      <c r="T23" s="61">
        <v>403162.16227969999</v>
      </c>
      <c r="U23" s="61">
        <v>421518.58517074998</v>
      </c>
      <c r="V23" s="61">
        <v>427117.66919305001</v>
      </c>
      <c r="W23" s="61">
        <v>428848.68607562</v>
      </c>
      <c r="X23" s="61">
        <v>410999.22955069999</v>
      </c>
      <c r="Y23" s="61">
        <v>392682.79803223</v>
      </c>
      <c r="Z23" s="61">
        <v>392406.28593100997</v>
      </c>
      <c r="AA23" s="61">
        <v>370510.03726995998</v>
      </c>
      <c r="AB23" s="61">
        <v>376970.46618281002</v>
      </c>
      <c r="AC23" s="61">
        <v>372751.73933359003</v>
      </c>
      <c r="AD23" s="61">
        <v>374402.84442668001</v>
      </c>
      <c r="AE23" s="61">
        <v>370083.64500115998</v>
      </c>
      <c r="AF23" s="61">
        <v>361987.40467282</v>
      </c>
      <c r="AG23" s="61">
        <v>366073.88479421998</v>
      </c>
      <c r="AH23" s="61">
        <v>349287.24533807999</v>
      </c>
      <c r="AI23" s="61">
        <v>352325.40252632002</v>
      </c>
      <c r="AJ23" s="61">
        <v>347939.43977797002</v>
      </c>
      <c r="AK23" s="61">
        <v>330598.58645526</v>
      </c>
      <c r="AL23" s="61">
        <v>328858.64572059998</v>
      </c>
      <c r="AM23" s="61">
        <v>328204.16834491002</v>
      </c>
      <c r="AN23" s="61">
        <v>363088.29411895003</v>
      </c>
      <c r="AO23" s="61">
        <v>348127.69514428999</v>
      </c>
      <c r="AP23" s="61">
        <v>340904.25326014002</v>
      </c>
      <c r="AQ23" s="61">
        <v>335166.22937772999</v>
      </c>
      <c r="AR23" s="61">
        <v>354955.7125204</v>
      </c>
      <c r="AS23" s="61">
        <v>356362.94769822998</v>
      </c>
      <c r="AT23" s="60">
        <v>347831.78834690002</v>
      </c>
      <c r="AV23" s="67"/>
    </row>
    <row r="24" spans="1:48" s="57" customFormat="1" x14ac:dyDescent="0.25">
      <c r="A24" s="55" t="s">
        <v>17</v>
      </c>
      <c r="B24" s="59">
        <v>117180.14903345989</v>
      </c>
      <c r="C24" s="59">
        <v>116746.84539909978</v>
      </c>
      <c r="D24" s="59">
        <v>116101.72887790996</v>
      </c>
      <c r="E24" s="59">
        <v>112293.46907976999</v>
      </c>
      <c r="F24" s="59">
        <v>112197.43735155989</v>
      </c>
      <c r="G24" s="59">
        <v>113101.98986703983</v>
      </c>
      <c r="H24" s="59">
        <v>113592.47057560002</v>
      </c>
      <c r="I24" s="59">
        <v>114158.18035462017</v>
      </c>
      <c r="J24" s="54">
        <v>116662.13514954004</v>
      </c>
      <c r="K24" s="54">
        <v>117965.09942636</v>
      </c>
      <c r="L24" s="54">
        <v>119200.01921969</v>
      </c>
      <c r="M24" s="59">
        <v>125269.95931549001</v>
      </c>
      <c r="N24" s="61">
        <v>126348.91823133</v>
      </c>
      <c r="O24" s="60">
        <v>125397.38844536</v>
      </c>
      <c r="P24" s="60">
        <v>125714.53454297</v>
      </c>
      <c r="Q24" s="60">
        <v>127472.62725744001</v>
      </c>
      <c r="R24" s="60">
        <v>127553.10897205</v>
      </c>
      <c r="S24" s="60">
        <v>128488.71825696999</v>
      </c>
      <c r="T24" s="60">
        <v>129347.18968107</v>
      </c>
      <c r="U24" s="60">
        <v>134679.70769166001</v>
      </c>
      <c r="V24" s="60">
        <v>139433.65201393</v>
      </c>
      <c r="W24" s="60">
        <v>137059.08613509001</v>
      </c>
      <c r="X24" s="60">
        <v>137825.57557027001</v>
      </c>
      <c r="Y24" s="60">
        <v>135715.35104348001</v>
      </c>
      <c r="Z24" s="60">
        <v>134275.28025000999</v>
      </c>
      <c r="AA24" s="60">
        <v>132815.09763116</v>
      </c>
      <c r="AB24" s="60">
        <v>136204.23843150999</v>
      </c>
      <c r="AC24" s="60">
        <v>139840.08227684</v>
      </c>
      <c r="AD24" s="60">
        <v>139621.97407279999</v>
      </c>
      <c r="AE24" s="60">
        <v>140188.41504925999</v>
      </c>
      <c r="AF24" s="60">
        <v>142146.89407842001</v>
      </c>
      <c r="AG24" s="60">
        <v>144407.65320425</v>
      </c>
      <c r="AH24" s="60">
        <v>141486.38908222999</v>
      </c>
      <c r="AI24" s="60">
        <v>145922.76649893</v>
      </c>
      <c r="AJ24" s="60">
        <v>143641.18718984001</v>
      </c>
      <c r="AK24" s="60">
        <v>142140.11648172999</v>
      </c>
      <c r="AL24" s="60">
        <v>143165.42239337001</v>
      </c>
      <c r="AM24" s="60">
        <v>145449.04238796001</v>
      </c>
      <c r="AN24" s="60">
        <v>155009.11339578</v>
      </c>
      <c r="AO24" s="60">
        <v>150102.64121264999</v>
      </c>
      <c r="AP24" s="60">
        <v>149317.34224945999</v>
      </c>
      <c r="AQ24" s="60">
        <v>152126.34047292999</v>
      </c>
      <c r="AR24" s="60">
        <v>156891.74930018</v>
      </c>
      <c r="AS24" s="60">
        <v>159758.25639366999</v>
      </c>
      <c r="AT24" s="55">
        <v>163377.53984544001</v>
      </c>
    </row>
    <row r="25" spans="1:48" s="66" customFormat="1" x14ac:dyDescent="0.25">
      <c r="A25" s="65" t="s">
        <v>18</v>
      </c>
      <c r="B25" s="60">
        <v>36493.265720870004</v>
      </c>
      <c r="C25" s="60">
        <v>28859.87401402001</v>
      </c>
      <c r="D25" s="60">
        <v>29056.111072820011</v>
      </c>
      <c r="E25" s="62">
        <v>11202.87965359</v>
      </c>
      <c r="F25" s="60">
        <v>32961.476368670003</v>
      </c>
      <c r="G25" s="62">
        <v>29476.197956439999</v>
      </c>
      <c r="H25" s="62">
        <v>29921.38002416</v>
      </c>
      <c r="I25" s="62">
        <v>29939.767231449998</v>
      </c>
      <c r="J25" s="62">
        <v>30362.375433610003</v>
      </c>
      <c r="K25" s="59">
        <v>30677.482411159999</v>
      </c>
      <c r="L25" s="62">
        <v>31013.0659887</v>
      </c>
      <c r="M25" s="60">
        <v>24252.61593851</v>
      </c>
      <c r="N25" s="61">
        <v>24489.445488379999</v>
      </c>
      <c r="O25" s="60">
        <v>24583.32999445</v>
      </c>
      <c r="P25" s="62">
        <v>24749.991422430001</v>
      </c>
      <c r="Q25" s="62">
        <v>24945.6948988</v>
      </c>
      <c r="R25" s="62">
        <v>25159.08093099</v>
      </c>
      <c r="S25" s="62">
        <v>21400.20823131</v>
      </c>
      <c r="T25" s="62">
        <v>21474.719628880001</v>
      </c>
      <c r="U25" s="62">
        <v>21685.950843120001</v>
      </c>
      <c r="V25" s="62">
        <v>21688.819084719999</v>
      </c>
      <c r="W25" s="62">
        <v>21660.680126290001</v>
      </c>
      <c r="X25" s="62">
        <v>43650.355157489998</v>
      </c>
      <c r="Y25" s="62">
        <v>21596.195078730001</v>
      </c>
      <c r="Z25" s="62">
        <v>21600.60239833</v>
      </c>
      <c r="AA25" s="62">
        <v>21494.38336521</v>
      </c>
      <c r="AB25" s="62">
        <v>21527.02681453</v>
      </c>
      <c r="AC25" s="62">
        <v>21434.447924700002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496.08392337999999</v>
      </c>
      <c r="AT25" s="62">
        <v>0</v>
      </c>
    </row>
    <row r="26" spans="1:48" s="49" customFormat="1" x14ac:dyDescent="0.25">
      <c r="A26" s="70" t="s">
        <v>19</v>
      </c>
      <c r="B26" s="71">
        <v>444667.3565337201</v>
      </c>
      <c r="C26" s="72">
        <v>579233.23838648992</v>
      </c>
      <c r="D26" s="71">
        <v>568815.72638949973</v>
      </c>
      <c r="E26" s="71">
        <v>569128.29424315912</v>
      </c>
      <c r="F26" s="71">
        <v>573478.82498181006</v>
      </c>
      <c r="G26" s="73">
        <v>587462.70350580988</v>
      </c>
      <c r="H26" s="73">
        <v>591529.5662136001</v>
      </c>
      <c r="I26" s="73">
        <v>582248.82951266994</v>
      </c>
      <c r="J26" s="74">
        <v>588214.86754340003</v>
      </c>
      <c r="K26" s="48">
        <v>588465.93559269002</v>
      </c>
      <c r="L26" s="48">
        <v>580548.39967254002</v>
      </c>
      <c r="M26" s="71">
        <v>594998.62426605006</v>
      </c>
      <c r="N26" s="73">
        <v>639095.02933255001</v>
      </c>
      <c r="O26" s="73">
        <v>625503.37199058</v>
      </c>
      <c r="P26" s="73">
        <v>630695.25284597999</v>
      </c>
      <c r="Q26" s="74">
        <v>628559.10661386</v>
      </c>
      <c r="R26" s="74">
        <v>628271.26769926003</v>
      </c>
      <c r="S26" s="74">
        <v>626138.83169268002</v>
      </c>
      <c r="T26" s="74">
        <v>631231.05436263001</v>
      </c>
      <c r="U26" s="74">
        <v>655912.98512080999</v>
      </c>
      <c r="V26" s="74">
        <v>662782.46203900001</v>
      </c>
      <c r="W26" s="74">
        <v>666340.24098580005</v>
      </c>
      <c r="X26" s="74">
        <v>664516.62327690003</v>
      </c>
      <c r="Y26" s="74">
        <v>630766.71599179006</v>
      </c>
      <c r="Z26" s="74">
        <v>632596.93118285004</v>
      </c>
      <c r="AA26" s="74">
        <v>607256.99338044995</v>
      </c>
      <c r="AB26" s="74">
        <v>610655.37194792996</v>
      </c>
      <c r="AC26" s="74">
        <v>599544.42255422997</v>
      </c>
      <c r="AD26" s="74">
        <v>588927.94163152995</v>
      </c>
      <c r="AE26" s="74">
        <v>581329.28199817997</v>
      </c>
      <c r="AF26" s="74">
        <v>570713.22192067001</v>
      </c>
      <c r="AG26" s="74">
        <v>565616.20354914002</v>
      </c>
      <c r="AH26" s="74">
        <v>547230.60020671005</v>
      </c>
      <c r="AI26" s="74">
        <v>558142.22357784002</v>
      </c>
      <c r="AJ26" s="74">
        <v>548701.49344173004</v>
      </c>
      <c r="AK26" s="74">
        <v>530780.40499235003</v>
      </c>
      <c r="AL26" s="74">
        <v>544690.23498408997</v>
      </c>
      <c r="AM26" s="74">
        <v>539457.27973157004</v>
      </c>
      <c r="AN26" s="74">
        <v>575420.22092244006</v>
      </c>
      <c r="AO26" s="74">
        <v>562806.82543872995</v>
      </c>
      <c r="AP26" s="74">
        <v>561663.16844100005</v>
      </c>
      <c r="AQ26" s="74">
        <v>536288.16351500002</v>
      </c>
      <c r="AR26" s="74">
        <v>547187.81873009005</v>
      </c>
      <c r="AS26" s="74">
        <v>547708.09353836998</v>
      </c>
      <c r="AT26" s="74">
        <v>510823.96908954001</v>
      </c>
    </row>
    <row r="27" spans="1:48" s="57" customFormat="1" x14ac:dyDescent="0.25">
      <c r="A27" s="51" t="s">
        <v>12</v>
      </c>
      <c r="B27" s="52"/>
      <c r="C27" s="53"/>
      <c r="D27" s="52"/>
      <c r="E27" s="52"/>
      <c r="F27" s="52"/>
      <c r="G27" s="52"/>
      <c r="H27" s="52"/>
      <c r="I27" s="52"/>
      <c r="J27" s="54"/>
      <c r="K27" s="54"/>
      <c r="L27" s="54"/>
      <c r="M27" s="52"/>
      <c r="N27" s="54"/>
      <c r="O27" s="54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</row>
    <row r="28" spans="1:48" s="57" customFormat="1" x14ac:dyDescent="0.25">
      <c r="A28" s="51" t="s">
        <v>13</v>
      </c>
      <c r="B28" s="52">
        <v>198018.68920512</v>
      </c>
      <c r="C28" s="52">
        <v>338612.95313708001</v>
      </c>
      <c r="D28" s="52">
        <v>338762.70169902989</v>
      </c>
      <c r="E28" s="52">
        <v>345637.31932542991</v>
      </c>
      <c r="F28" s="52">
        <v>346512.51855196001</v>
      </c>
      <c r="G28" s="52">
        <v>359760.29860363004</v>
      </c>
      <c r="H28" s="52">
        <v>359780.32370454009</v>
      </c>
      <c r="I28" s="52">
        <v>357810.69294140988</v>
      </c>
      <c r="J28" s="55">
        <v>363462.0001078198</v>
      </c>
      <c r="K28" s="56">
        <v>365283.29779043997</v>
      </c>
      <c r="L28" s="56">
        <v>366090.55162471998</v>
      </c>
      <c r="M28" s="52">
        <v>397562.94843615999</v>
      </c>
      <c r="N28" s="55">
        <v>416346.65238694998</v>
      </c>
      <c r="O28" s="56">
        <v>410355.51337150001</v>
      </c>
      <c r="P28" s="54">
        <v>415228.07990975998</v>
      </c>
      <c r="Q28" s="54">
        <v>414639.08784329001</v>
      </c>
      <c r="R28" s="54">
        <v>413489.53517051</v>
      </c>
      <c r="S28" s="54">
        <v>412889.86901213002</v>
      </c>
      <c r="T28" s="54">
        <v>419962.66652804997</v>
      </c>
      <c r="U28" s="54">
        <v>431344.76801136002</v>
      </c>
      <c r="V28" s="54">
        <v>438755.34918891999</v>
      </c>
      <c r="W28" s="54">
        <v>436243.61850192002</v>
      </c>
      <c r="X28" s="54">
        <v>439064.02463305002</v>
      </c>
      <c r="Y28" s="54">
        <v>437100.95118874998</v>
      </c>
      <c r="Z28" s="54">
        <v>433838.73089457001</v>
      </c>
      <c r="AA28" s="54">
        <v>418551.98707860999</v>
      </c>
      <c r="AB28" s="54">
        <v>421900.45308435999</v>
      </c>
      <c r="AC28" s="54">
        <v>418333.92064601002</v>
      </c>
      <c r="AD28" s="54">
        <v>418647.32279240002</v>
      </c>
      <c r="AE28" s="54">
        <v>414975.34867904999</v>
      </c>
      <c r="AF28" s="54">
        <v>411552.5810294</v>
      </c>
      <c r="AG28" s="54">
        <v>407498.57663392997</v>
      </c>
      <c r="AH28" s="54">
        <v>399644.62607018999</v>
      </c>
      <c r="AI28" s="54">
        <v>407101.39011549001</v>
      </c>
      <c r="AJ28" s="54">
        <v>400935.70148029999</v>
      </c>
      <c r="AK28" s="54">
        <v>396903.20662757999</v>
      </c>
      <c r="AL28" s="54">
        <v>406241.03664975998</v>
      </c>
      <c r="AM28" s="54">
        <v>403523.31266130001</v>
      </c>
      <c r="AN28" s="54">
        <v>425799.84578898997</v>
      </c>
      <c r="AO28" s="54">
        <v>417988.76088214002</v>
      </c>
      <c r="AP28" s="54">
        <v>415695.88290059997</v>
      </c>
      <c r="AQ28" s="54">
        <v>390794.99097118998</v>
      </c>
      <c r="AR28" s="54">
        <v>397267.21254556999</v>
      </c>
      <c r="AS28" s="54">
        <v>396923.42747568002</v>
      </c>
      <c r="AT28" s="54">
        <v>376675.61781209998</v>
      </c>
    </row>
    <row r="29" spans="1:48" s="66" customFormat="1" x14ac:dyDescent="0.25">
      <c r="A29" s="63" t="s">
        <v>14</v>
      </c>
      <c r="B29" s="59">
        <v>189922.58533785</v>
      </c>
      <c r="C29" s="59">
        <v>186304.70956832002</v>
      </c>
      <c r="D29" s="59">
        <v>187322.47916669998</v>
      </c>
      <c r="E29" s="59">
        <v>194532.99118090997</v>
      </c>
      <c r="F29" s="59">
        <v>194532.99118090997</v>
      </c>
      <c r="G29" s="59">
        <v>207988.31096595997</v>
      </c>
      <c r="H29" s="59">
        <v>207360.75427353999</v>
      </c>
      <c r="I29" s="59">
        <v>206915.01707428001</v>
      </c>
      <c r="J29" s="60">
        <v>208444.96440767005</v>
      </c>
      <c r="K29" s="61">
        <v>209890.89396411</v>
      </c>
      <c r="L29" s="60">
        <v>210145.19468824999</v>
      </c>
      <c r="M29" s="59">
        <v>236211.15802725</v>
      </c>
      <c r="N29" s="59">
        <v>236923.15899972999</v>
      </c>
      <c r="O29" s="60">
        <v>235555.1036837</v>
      </c>
      <c r="P29" s="60">
        <v>229516.50758892001</v>
      </c>
      <c r="Q29" s="60">
        <v>229481.59501531001</v>
      </c>
      <c r="R29" s="60">
        <v>229631.53865865999</v>
      </c>
      <c r="S29" s="60">
        <v>230263.32081234999</v>
      </c>
      <c r="T29" s="60">
        <v>232078.14711538999</v>
      </c>
      <c r="U29" s="60">
        <v>235460.20996584001</v>
      </c>
      <c r="V29" s="60">
        <v>243695.91691609001</v>
      </c>
      <c r="W29" s="60">
        <v>244274.48298897</v>
      </c>
      <c r="X29" s="60">
        <v>245499.97657318</v>
      </c>
      <c r="Y29" s="60">
        <v>244824.28797696001</v>
      </c>
      <c r="Z29" s="60">
        <v>245742.25388368999</v>
      </c>
      <c r="AA29" s="60">
        <v>243945.49263778</v>
      </c>
      <c r="AB29" s="60">
        <v>245172.69384943001</v>
      </c>
      <c r="AC29" s="60">
        <v>244251.15427515001</v>
      </c>
      <c r="AD29" s="60">
        <v>243810.38396663</v>
      </c>
      <c r="AE29" s="60">
        <v>242615.32625769</v>
      </c>
      <c r="AF29" s="60">
        <v>240920.60958597</v>
      </c>
      <c r="AG29" s="60">
        <v>241626.85846570999</v>
      </c>
      <c r="AH29" s="60">
        <v>239517.36608698999</v>
      </c>
      <c r="AI29" s="60">
        <v>241899.53133917</v>
      </c>
      <c r="AJ29" s="60">
        <v>239952.56619774</v>
      </c>
      <c r="AK29" s="60">
        <v>239196.51627610001</v>
      </c>
      <c r="AL29" s="60">
        <v>242300.29465744999</v>
      </c>
      <c r="AM29" s="60">
        <v>241599.45224381</v>
      </c>
      <c r="AN29" s="60">
        <v>249303.39103139</v>
      </c>
      <c r="AO29" s="60">
        <v>247182.36072289999</v>
      </c>
      <c r="AP29" s="60">
        <v>247556.99139755999</v>
      </c>
      <c r="AQ29" s="60">
        <v>247762.48398421999</v>
      </c>
      <c r="AR29" s="60">
        <v>250505.35801031001</v>
      </c>
      <c r="AS29" s="60">
        <v>250477.32477958</v>
      </c>
      <c r="AT29" s="60">
        <v>247979.35701398001</v>
      </c>
    </row>
    <row r="30" spans="1:48" s="57" customFormat="1" x14ac:dyDescent="0.25">
      <c r="A30" s="51" t="s">
        <v>15</v>
      </c>
      <c r="B30" s="59">
        <v>8096.1038672699942</v>
      </c>
      <c r="C30" s="59">
        <v>152308.24356875999</v>
      </c>
      <c r="D30" s="59">
        <v>151440.22253232991</v>
      </c>
      <c r="E30" s="59">
        <v>151104.32814451994</v>
      </c>
      <c r="F30" s="59">
        <v>151979.52737105003</v>
      </c>
      <c r="G30" s="59">
        <v>151771.98763767007</v>
      </c>
      <c r="H30" s="59">
        <v>152419.5694310001</v>
      </c>
      <c r="I30" s="59">
        <v>150895.67586712987</v>
      </c>
      <c r="J30" s="52">
        <v>155017.03570014975</v>
      </c>
      <c r="K30" s="55">
        <v>155392.40382632997</v>
      </c>
      <c r="L30" s="55">
        <v>155945.35693646999</v>
      </c>
      <c r="M30" s="59">
        <v>161351.79040890999</v>
      </c>
      <c r="N30" s="59">
        <v>179423.49338721999</v>
      </c>
      <c r="O30" s="62">
        <v>174800.40968780001</v>
      </c>
      <c r="P30" s="62">
        <v>185711.57232083997</v>
      </c>
      <c r="Q30" s="62">
        <v>185157.49282797999</v>
      </c>
      <c r="R30" s="62">
        <v>183857.99651185001</v>
      </c>
      <c r="S30" s="62">
        <v>182626.54819978002</v>
      </c>
      <c r="T30" s="62">
        <v>187884.51941265998</v>
      </c>
      <c r="U30" s="62">
        <v>195884.55804552001</v>
      </c>
      <c r="V30" s="62">
        <v>195059.43227282999</v>
      </c>
      <c r="W30" s="62">
        <v>191969.13551295002</v>
      </c>
      <c r="X30" s="62">
        <v>193564.04805987002</v>
      </c>
      <c r="Y30" s="62">
        <v>192276.66321178997</v>
      </c>
      <c r="Z30" s="62">
        <v>188096.47701088001</v>
      </c>
      <c r="AA30" s="62">
        <v>174606.49444082999</v>
      </c>
      <c r="AB30" s="62">
        <v>176727.75923492998</v>
      </c>
      <c r="AC30" s="62">
        <v>174082.76637086002</v>
      </c>
      <c r="AD30" s="62">
        <v>174836.93882577002</v>
      </c>
      <c r="AE30" s="62">
        <v>172360.02242135999</v>
      </c>
      <c r="AF30" s="62">
        <v>170631.97144343</v>
      </c>
      <c r="AG30" s="62">
        <v>165871.71816821999</v>
      </c>
      <c r="AH30" s="62">
        <v>160127.2599832</v>
      </c>
      <c r="AI30" s="62">
        <v>165201.85877632</v>
      </c>
      <c r="AJ30" s="62">
        <v>160983.13528255999</v>
      </c>
      <c r="AK30" s="62">
        <v>157706.69035147998</v>
      </c>
      <c r="AL30" s="62">
        <v>163940.74199230998</v>
      </c>
      <c r="AM30" s="62">
        <v>161923.86041749001</v>
      </c>
      <c r="AN30" s="62">
        <v>176496.45475759997</v>
      </c>
      <c r="AO30" s="62">
        <v>170806.40015924003</v>
      </c>
      <c r="AP30" s="62">
        <v>168138.89150303998</v>
      </c>
      <c r="AQ30" s="62">
        <v>143032.50698696999</v>
      </c>
      <c r="AR30" s="62">
        <v>146761.85453525998</v>
      </c>
      <c r="AS30" s="62">
        <v>146446.10269610002</v>
      </c>
      <c r="AT30" s="54">
        <v>128696.26079811997</v>
      </c>
    </row>
    <row r="31" spans="1:48" s="66" customFormat="1" x14ac:dyDescent="0.25">
      <c r="A31" s="63" t="s">
        <v>16</v>
      </c>
      <c r="B31" s="59">
        <v>205383.62928425003</v>
      </c>
      <c r="C31" s="59">
        <v>203607.67696300999</v>
      </c>
      <c r="D31" s="59">
        <v>191627.18304798999</v>
      </c>
      <c r="E31" s="59">
        <v>187327.22564539005</v>
      </c>
      <c r="F31" s="59">
        <v>186359.37822894007</v>
      </c>
      <c r="G31" s="59">
        <v>183638.17427898006</v>
      </c>
      <c r="H31" s="59">
        <v>185864.72947750994</v>
      </c>
      <c r="I31" s="59">
        <v>178110.53299284016</v>
      </c>
      <c r="J31" s="62">
        <v>177656.32798114006</v>
      </c>
      <c r="K31" s="60">
        <v>176212.40379595</v>
      </c>
      <c r="L31" s="60">
        <v>167473.69217468999</v>
      </c>
      <c r="M31" s="59">
        <v>156833.64161640999</v>
      </c>
      <c r="N31" s="62">
        <v>179581.10803474</v>
      </c>
      <c r="O31" s="60">
        <v>173100.25013974</v>
      </c>
      <c r="P31" s="60">
        <v>170539.27433188999</v>
      </c>
      <c r="Q31" s="60">
        <v>167727.13256694999</v>
      </c>
      <c r="R31" s="60">
        <v>168139.91447662999</v>
      </c>
      <c r="S31" s="60">
        <v>167466.92140485</v>
      </c>
      <c r="T31" s="60">
        <v>168338.09966646001</v>
      </c>
      <c r="U31" s="60">
        <v>179043.45230454</v>
      </c>
      <c r="V31" s="60">
        <v>178236.88814518999</v>
      </c>
      <c r="W31" s="60">
        <v>177247.99902759999</v>
      </c>
      <c r="X31" s="60">
        <v>158975.95121273</v>
      </c>
      <c r="Y31" s="60">
        <v>151194.50020712</v>
      </c>
      <c r="Z31" s="60">
        <v>156163.22126142</v>
      </c>
      <c r="AA31" s="60">
        <v>146894.08914257999</v>
      </c>
      <c r="AB31" s="60">
        <v>147697.32969014</v>
      </c>
      <c r="AC31" s="60">
        <v>139399.68743411999</v>
      </c>
      <c r="AD31" s="60">
        <v>140017.10374195999</v>
      </c>
      <c r="AE31" s="60">
        <v>136399.51104546001</v>
      </c>
      <c r="AF31" s="60">
        <v>130406.73256177999</v>
      </c>
      <c r="AG31" s="60">
        <v>129115.88491994</v>
      </c>
      <c r="AH31" s="60">
        <v>119072.7766888</v>
      </c>
      <c r="AI31" s="60">
        <v>121672.31767619999</v>
      </c>
      <c r="AJ31" s="60">
        <v>118803.69384367</v>
      </c>
      <c r="AK31" s="60">
        <v>107476.11865098</v>
      </c>
      <c r="AL31" s="60">
        <v>111359.56231864</v>
      </c>
      <c r="AM31" s="60">
        <v>108852.36952584999</v>
      </c>
      <c r="AN31" s="60">
        <v>120799.55505320001</v>
      </c>
      <c r="AO31" s="60">
        <v>116581.89780607</v>
      </c>
      <c r="AP31" s="60">
        <v>116748.08689265999</v>
      </c>
      <c r="AQ31" s="60">
        <v>116680.54820205001</v>
      </c>
      <c r="AR31" s="60">
        <v>120519.82454117</v>
      </c>
      <c r="AS31" s="60">
        <v>121116.08781940999</v>
      </c>
      <c r="AT31" s="60">
        <v>106679.91115991</v>
      </c>
    </row>
    <row r="32" spans="1:48" s="57" customFormat="1" x14ac:dyDescent="0.25">
      <c r="A32" s="51" t="s">
        <v>17</v>
      </c>
      <c r="B32" s="59">
        <v>27827.487168869982</v>
      </c>
      <c r="C32" s="59">
        <v>27323.515686120001</v>
      </c>
      <c r="D32" s="59">
        <v>27062.888182790011</v>
      </c>
      <c r="E32" s="59">
        <v>25834.35048074001</v>
      </c>
      <c r="F32" s="59">
        <v>26772.972586680018</v>
      </c>
      <c r="G32" s="59">
        <v>27941.913077830028</v>
      </c>
      <c r="H32" s="59">
        <v>29097.411505650009</v>
      </c>
      <c r="I32" s="59">
        <v>29171.448983949995</v>
      </c>
      <c r="J32" s="55">
        <v>29280.306521930019</v>
      </c>
      <c r="K32" s="55">
        <v>28976.26732286</v>
      </c>
      <c r="L32" s="54">
        <v>28860.332504059999</v>
      </c>
      <c r="M32" s="59">
        <v>30168.807464720001</v>
      </c>
      <c r="N32" s="60">
        <v>32692.585091140001</v>
      </c>
      <c r="O32" s="60">
        <v>31138.604873169999</v>
      </c>
      <c r="P32" s="60">
        <v>31172.615971750001</v>
      </c>
      <c r="Q32" s="60">
        <v>31606.715886919999</v>
      </c>
      <c r="R32" s="60">
        <v>31954.829985439999</v>
      </c>
      <c r="S32" s="60">
        <v>30951.714049440001</v>
      </c>
      <c r="T32" s="60">
        <v>31817.421506250001</v>
      </c>
      <c r="U32" s="60">
        <v>34180.499116680003</v>
      </c>
      <c r="V32" s="60">
        <v>34463.259354139998</v>
      </c>
      <c r="W32" s="60">
        <v>33011.455775659997</v>
      </c>
      <c r="X32" s="60">
        <v>33184.80250541</v>
      </c>
      <c r="Y32" s="60">
        <v>31233.023589879998</v>
      </c>
      <c r="Z32" s="60">
        <v>31347.846229219998</v>
      </c>
      <c r="AA32" s="60">
        <v>30670.00404553</v>
      </c>
      <c r="AB32" s="60">
        <v>29622.13860486</v>
      </c>
      <c r="AC32" s="60">
        <v>30162.448625410001</v>
      </c>
      <c r="AD32" s="60">
        <v>30263.515097169999</v>
      </c>
      <c r="AE32" s="60">
        <v>29954.422273669999</v>
      </c>
      <c r="AF32" s="60">
        <v>28753.908329490001</v>
      </c>
      <c r="AG32" s="60">
        <v>29001.74199527</v>
      </c>
      <c r="AH32" s="60">
        <v>28513.197447719998</v>
      </c>
      <c r="AI32" s="60">
        <v>29368.515786150001</v>
      </c>
      <c r="AJ32" s="60">
        <v>28962.098117760001</v>
      </c>
      <c r="AK32" s="60">
        <v>26401.079713790001</v>
      </c>
      <c r="AL32" s="60">
        <v>27089.636015690001</v>
      </c>
      <c r="AM32" s="60">
        <v>27081.597544420001</v>
      </c>
      <c r="AN32" s="60">
        <v>28820.82008025</v>
      </c>
      <c r="AO32" s="60">
        <v>28236.166750519998</v>
      </c>
      <c r="AP32" s="60">
        <v>29219.198647739999</v>
      </c>
      <c r="AQ32" s="60">
        <v>28812.624341760002</v>
      </c>
      <c r="AR32" s="60">
        <v>29400.781643350001</v>
      </c>
      <c r="AS32" s="60">
        <v>29589.46122329</v>
      </c>
      <c r="AT32" s="55">
        <v>27468.440117530001</v>
      </c>
    </row>
    <row r="33" spans="1:46" s="66" customFormat="1" x14ac:dyDescent="0.25">
      <c r="A33" s="65" t="s">
        <v>18</v>
      </c>
      <c r="B33" s="62">
        <v>13437.550875480001</v>
      </c>
      <c r="C33" s="62">
        <v>9689.0926002800006</v>
      </c>
      <c r="D33" s="62">
        <v>11362.953459690001</v>
      </c>
      <c r="E33" s="62">
        <v>10329.398791599999</v>
      </c>
      <c r="F33" s="62">
        <v>13833.955614230001</v>
      </c>
      <c r="G33" s="62">
        <v>16122.317545369997</v>
      </c>
      <c r="H33" s="62">
        <v>16787.101525899998</v>
      </c>
      <c r="I33" s="62">
        <v>17156.154594470005</v>
      </c>
      <c r="J33" s="59">
        <v>17816.232932510004</v>
      </c>
      <c r="K33" s="60">
        <v>17993.966683440001</v>
      </c>
      <c r="L33" s="61">
        <v>18123.82336907</v>
      </c>
      <c r="M33" s="60">
        <v>10433.22674876</v>
      </c>
      <c r="N33" s="62">
        <v>10474.68381972</v>
      </c>
      <c r="O33" s="62">
        <v>10909.003606169999</v>
      </c>
      <c r="P33" s="60">
        <v>13755.28263258</v>
      </c>
      <c r="Q33" s="60">
        <v>14586.1703167</v>
      </c>
      <c r="R33" s="60">
        <v>14686.98806668</v>
      </c>
      <c r="S33" s="60">
        <v>14830.32722626</v>
      </c>
      <c r="T33" s="60">
        <v>11112.866661870001</v>
      </c>
      <c r="U33" s="60">
        <v>11344.26568823</v>
      </c>
      <c r="V33" s="60">
        <v>11326.965350750001</v>
      </c>
      <c r="W33" s="60">
        <v>19837.167680620001</v>
      </c>
      <c r="X33" s="60">
        <v>33291.84492571</v>
      </c>
      <c r="Y33" s="60">
        <v>11238.24100604</v>
      </c>
      <c r="Z33" s="60">
        <v>11247.132797640001</v>
      </c>
      <c r="AA33" s="60">
        <v>11140.913113729999</v>
      </c>
      <c r="AB33" s="60">
        <v>11435.450568570001</v>
      </c>
      <c r="AC33" s="60">
        <v>11648.36584869</v>
      </c>
      <c r="AD33" s="60">
        <v>0</v>
      </c>
      <c r="AE33" s="60">
        <v>0</v>
      </c>
      <c r="AF33" s="60">
        <v>0</v>
      </c>
      <c r="AG33" s="60">
        <v>0</v>
      </c>
      <c r="AH33" s="60">
        <v>0</v>
      </c>
      <c r="AI33" s="60">
        <v>0</v>
      </c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0</v>
      </c>
      <c r="AP33" s="60">
        <v>0</v>
      </c>
      <c r="AQ33" s="60">
        <v>0</v>
      </c>
      <c r="AR33" s="60">
        <v>0</v>
      </c>
      <c r="AS33" s="60">
        <v>79.117019990000003</v>
      </c>
      <c r="AT33" s="60">
        <v>0</v>
      </c>
    </row>
    <row r="34" spans="1:46" s="83" customFormat="1" x14ac:dyDescent="0.25">
      <c r="A34" s="77" t="s">
        <v>20</v>
      </c>
      <c r="B34" s="78">
        <v>53.989765194472398</v>
      </c>
      <c r="C34" s="79">
        <v>55.899839487054869</v>
      </c>
      <c r="D34" s="78">
        <v>55.106021952129694</v>
      </c>
      <c r="E34" s="78">
        <v>56.597415925188741</v>
      </c>
      <c r="F34" s="78">
        <v>56.391396576708495</v>
      </c>
      <c r="G34" s="78">
        <v>57.732746000985543</v>
      </c>
      <c r="H34" s="78">
        <v>57.992258515143227</v>
      </c>
      <c r="I34" s="78">
        <v>56.935380376520619</v>
      </c>
      <c r="J34" s="78">
        <v>56.435631883587355</v>
      </c>
      <c r="K34" s="80">
        <v>55.754236070301801</v>
      </c>
      <c r="L34" s="81">
        <v>54.895736090441197</v>
      </c>
      <c r="M34" s="78">
        <v>54.5412958746154</v>
      </c>
      <c r="N34" s="82">
        <v>56.601969878517501</v>
      </c>
      <c r="O34" s="82">
        <v>56.204572587644698</v>
      </c>
      <c r="P34" s="82">
        <v>56.446150255162102</v>
      </c>
      <c r="Q34" s="82">
        <v>56.182675085233498</v>
      </c>
      <c r="R34" s="80">
        <v>56.048937934559099</v>
      </c>
      <c r="S34" s="80">
        <v>55.676186247464003</v>
      </c>
      <c r="T34" s="80">
        <v>55.059187340455203</v>
      </c>
      <c r="U34" s="80">
        <v>55.033853457842604</v>
      </c>
      <c r="V34" s="80">
        <v>54.3070530047411</v>
      </c>
      <c r="W34" s="80">
        <v>54.560794259186103</v>
      </c>
      <c r="X34" s="80">
        <v>53.731961642319803</v>
      </c>
      <c r="Y34" s="80">
        <v>52.847577059076499</v>
      </c>
      <c r="Z34" s="80">
        <v>53.194734157302896</v>
      </c>
      <c r="AA34" s="80">
        <v>52.239021231571698</v>
      </c>
      <c r="AB34" s="80">
        <v>51.675692701989298</v>
      </c>
      <c r="AC34" s="80">
        <v>51.427897550942298</v>
      </c>
      <c r="AD34" s="80">
        <v>51.2974199423222</v>
      </c>
      <c r="AE34" s="80">
        <v>50.773629259193903</v>
      </c>
      <c r="AF34" s="80">
        <v>50.199167308401499</v>
      </c>
      <c r="AG34" s="80">
        <v>49.2838836060711</v>
      </c>
      <c r="AH34" s="80">
        <v>48.9339753291774</v>
      </c>
      <c r="AI34" s="80">
        <v>48.754800086955598</v>
      </c>
      <c r="AJ34" s="80">
        <v>48.686266159401598</v>
      </c>
      <c r="AK34" s="80">
        <v>48.358511056661399</v>
      </c>
      <c r="AL34" s="80">
        <v>49.103734309817497</v>
      </c>
      <c r="AM34" s="80">
        <v>48.746828053655598</v>
      </c>
      <c r="AN34" s="80">
        <v>48.921074624075203</v>
      </c>
      <c r="AO34" s="80">
        <v>49.344831826829797</v>
      </c>
      <c r="AP34" s="80">
        <v>49.6240049832236</v>
      </c>
      <c r="AQ34" s="80">
        <v>48.4720823667381</v>
      </c>
      <c r="AR34" s="80">
        <v>48.123170507783598</v>
      </c>
      <c r="AS34" s="80">
        <v>48.051794458304599</v>
      </c>
      <c r="AT34" s="80">
        <v>45.621192513018798</v>
      </c>
    </row>
    <row r="35" spans="1:46" s="36" customFormat="1" x14ac:dyDescent="0.25">
      <c r="A35" s="85" t="s">
        <v>12</v>
      </c>
      <c r="B35" s="86"/>
      <c r="C35" s="87"/>
      <c r="D35" s="86"/>
      <c r="E35" s="86"/>
      <c r="F35" s="86"/>
      <c r="G35" s="86"/>
      <c r="H35" s="86"/>
      <c r="I35" s="86"/>
      <c r="J35" s="34"/>
      <c r="K35" s="88"/>
      <c r="L35" s="88"/>
      <c r="M35" s="86"/>
      <c r="N35" s="34"/>
      <c r="O35" s="34"/>
      <c r="P35" s="34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</row>
    <row r="36" spans="1:46" s="36" customFormat="1" x14ac:dyDescent="0.25">
      <c r="A36" s="89" t="s">
        <v>13</v>
      </c>
      <c r="B36" s="86">
        <v>77.23221594147779</v>
      </c>
      <c r="C36" s="90">
        <v>70.23793387184773</v>
      </c>
      <c r="D36" s="86">
        <v>69.959564483027307</v>
      </c>
      <c r="E36" s="86">
        <v>71.433939906629519</v>
      </c>
      <c r="F36" s="86">
        <v>71.752758166643389</v>
      </c>
      <c r="G36" s="86">
        <v>73.102088089041089</v>
      </c>
      <c r="H36" s="86">
        <v>72.672692022375969</v>
      </c>
      <c r="I36" s="86">
        <v>71.552530192376778</v>
      </c>
      <c r="J36" s="88">
        <v>71.422498339702727</v>
      </c>
      <c r="K36" s="86">
        <v>70.543640841530504</v>
      </c>
      <c r="L36" s="34">
        <v>70.181174039740299</v>
      </c>
      <c r="M36" s="86">
        <v>71.1236906999806</v>
      </c>
      <c r="N36" s="88">
        <v>72.223335726826207</v>
      </c>
      <c r="O36" s="88">
        <v>72.138977564821403</v>
      </c>
      <c r="P36" s="88">
        <v>72.287683218109095</v>
      </c>
      <c r="Q36" s="88">
        <v>72.019770466010698</v>
      </c>
      <c r="R36" s="91">
        <v>71.830186830876002</v>
      </c>
      <c r="S36" s="91">
        <v>71.059804240825301</v>
      </c>
      <c r="T36" s="91">
        <v>70.882764394681999</v>
      </c>
      <c r="U36" s="91">
        <v>70.257172016843597</v>
      </c>
      <c r="V36" s="91">
        <v>69.401880259259997</v>
      </c>
      <c r="W36" s="91">
        <v>68.839427341433506</v>
      </c>
      <c r="X36" s="91">
        <v>68.151200258549594</v>
      </c>
      <c r="Y36" s="91">
        <v>67.918790752543401</v>
      </c>
      <c r="Z36" s="91">
        <v>67.689203368814105</v>
      </c>
      <c r="AA36" s="91">
        <v>65.640893246779001</v>
      </c>
      <c r="AB36" s="91">
        <v>65.208176034265406</v>
      </c>
      <c r="AC36" s="91">
        <v>66.216191765493093</v>
      </c>
      <c r="AD36" s="91">
        <v>66.028471887805907</v>
      </c>
      <c r="AE36" s="91">
        <v>65.384297008106401</v>
      </c>
      <c r="AF36" s="91">
        <v>65.040507087153898</v>
      </c>
      <c r="AG36" s="91">
        <v>63.952627371425798</v>
      </c>
      <c r="AH36" s="91">
        <v>63.685305481877599</v>
      </c>
      <c r="AI36" s="91">
        <v>62.965549476037097</v>
      </c>
      <c r="AJ36" s="91">
        <v>63.096325321377101</v>
      </c>
      <c r="AK36" s="91">
        <v>63.519158547510898</v>
      </c>
      <c r="AL36" s="91">
        <v>63.7500528023916</v>
      </c>
      <c r="AM36" s="91">
        <v>63.747977301318102</v>
      </c>
      <c r="AN36" s="91">
        <v>64.699016495129797</v>
      </c>
      <c r="AO36" s="91">
        <v>65.073989348342707</v>
      </c>
      <c r="AP36" s="91">
        <v>64.788884945510702</v>
      </c>
      <c r="AQ36" s="91">
        <v>63.123785996417404</v>
      </c>
      <c r="AR36" s="91">
        <v>63.541463734667502</v>
      </c>
      <c r="AS36" s="91">
        <v>63.690023459181901</v>
      </c>
      <c r="AT36" s="91">
        <v>61.902493832840896</v>
      </c>
    </row>
    <row r="37" spans="1:46" s="36" customFormat="1" x14ac:dyDescent="0.25">
      <c r="A37" s="85" t="s">
        <v>14</v>
      </c>
      <c r="B37" s="86">
        <v>82.998795321639278</v>
      </c>
      <c r="C37" s="90">
        <v>80.4164498099898</v>
      </c>
      <c r="D37" s="86">
        <v>80.612747568768754</v>
      </c>
      <c r="E37" s="86">
        <v>83.642631639619566</v>
      </c>
      <c r="F37" s="86">
        <v>83.642631639619566</v>
      </c>
      <c r="G37" s="86">
        <v>88.83186994976549</v>
      </c>
      <c r="H37" s="86">
        <v>87.639042690878128</v>
      </c>
      <c r="I37" s="86">
        <v>86.321640758129746</v>
      </c>
      <c r="J37" s="34">
        <v>85.871815905417066</v>
      </c>
      <c r="K37" s="34">
        <v>86.507998978028098</v>
      </c>
      <c r="L37" s="91">
        <v>86.035590968416798</v>
      </c>
      <c r="M37" s="86">
        <v>87.637591315221698</v>
      </c>
      <c r="N37" s="34">
        <v>87.017351808000299</v>
      </c>
      <c r="O37" s="34">
        <v>86.674007395141103</v>
      </c>
      <c r="P37" s="34">
        <v>85.663248143521699</v>
      </c>
      <c r="Q37" s="88">
        <v>85.406787704385707</v>
      </c>
      <c r="R37" s="88">
        <v>85.072363298808199</v>
      </c>
      <c r="S37" s="88">
        <v>84.635914547020505</v>
      </c>
      <c r="T37" s="88">
        <v>84.536143539163703</v>
      </c>
      <c r="U37" s="88">
        <v>84.241543781322903</v>
      </c>
      <c r="V37" s="91">
        <v>83.310798491402593</v>
      </c>
      <c r="W37" s="91">
        <v>83.9297438063264</v>
      </c>
      <c r="X37" s="88">
        <v>83.2401322360096</v>
      </c>
      <c r="Y37" s="88">
        <v>83.351406869001096</v>
      </c>
      <c r="Z37" s="88">
        <v>83.006325998615907</v>
      </c>
      <c r="AA37" s="88">
        <v>82.681329065980705</v>
      </c>
      <c r="AB37" s="88">
        <v>82.358393662927497</v>
      </c>
      <c r="AC37" s="88">
        <v>82.0762335094403</v>
      </c>
      <c r="AD37" s="88">
        <v>81.6299994606414</v>
      </c>
      <c r="AE37" s="88">
        <v>81.455392712142995</v>
      </c>
      <c r="AF37" s="88">
        <v>81.221835335848397</v>
      </c>
      <c r="AG37" s="88">
        <v>80.921066634430105</v>
      </c>
      <c r="AH37" s="88">
        <v>80.693736977056304</v>
      </c>
      <c r="AI37" s="88">
        <v>79.144692548684702</v>
      </c>
      <c r="AJ37" s="88">
        <v>78.426736863263699</v>
      </c>
      <c r="AK37" s="88">
        <v>78.383300701538502</v>
      </c>
      <c r="AL37" s="88">
        <v>78.419751682494606</v>
      </c>
      <c r="AM37" s="88">
        <v>78.247756991973503</v>
      </c>
      <c r="AN37" s="88">
        <v>78.660654842336697</v>
      </c>
      <c r="AO37" s="88">
        <v>79.361374042823201</v>
      </c>
      <c r="AP37" s="88">
        <v>79.273402290054605</v>
      </c>
      <c r="AQ37" s="88">
        <v>79.302807672327404</v>
      </c>
      <c r="AR37" s="88">
        <v>79.628146924502801</v>
      </c>
      <c r="AS37" s="88">
        <v>79.436355493317194</v>
      </c>
      <c r="AT37" s="88">
        <v>79.2398556103728</v>
      </c>
    </row>
    <row r="38" spans="1:46" s="36" customFormat="1" x14ac:dyDescent="0.25">
      <c r="A38" s="84" t="s">
        <v>15</v>
      </c>
      <c r="B38" s="86">
        <v>29.367562038807687</v>
      </c>
      <c r="C38" s="90">
        <v>60.821299959617591</v>
      </c>
      <c r="D38" s="86">
        <v>60.130364690311431</v>
      </c>
      <c r="E38" s="86">
        <v>60.13396146551635</v>
      </c>
      <c r="F38" s="86">
        <v>60.706979331164291</v>
      </c>
      <c r="G38" s="86">
        <v>58.827023639108042</v>
      </c>
      <c r="H38" s="86">
        <v>58.971808561365656</v>
      </c>
      <c r="I38" s="86">
        <v>57.955488162804173</v>
      </c>
      <c r="J38" s="91">
        <v>58.244150050552669</v>
      </c>
      <c r="K38" s="88">
        <v>56.468175451413181</v>
      </c>
      <c r="L38" s="91">
        <v>56.220307893592292</v>
      </c>
      <c r="M38" s="86">
        <v>55.745765685801878</v>
      </c>
      <c r="N38" s="88">
        <v>58.982096399826098</v>
      </c>
      <c r="O38" s="88">
        <v>58.841709987144739</v>
      </c>
      <c r="P38" s="88">
        <v>60.594657813324083</v>
      </c>
      <c r="Q38" s="88">
        <v>60.304603791974024</v>
      </c>
      <c r="R38" s="34">
        <v>60.138605854426018</v>
      </c>
      <c r="S38" s="34">
        <v>59.105840891273111</v>
      </c>
      <c r="T38" s="34">
        <v>59.093636363803995</v>
      </c>
      <c r="U38" s="34">
        <v>58.570005439108598</v>
      </c>
      <c r="V38" s="88">
        <v>57.424300591263808</v>
      </c>
      <c r="W38" s="88">
        <v>56.022314903244258</v>
      </c>
      <c r="X38" s="88">
        <v>55.411662304012744</v>
      </c>
      <c r="Y38" s="88">
        <v>54.961526198123515</v>
      </c>
      <c r="Z38" s="88">
        <v>54.540466809459886</v>
      </c>
      <c r="AA38" s="88">
        <v>50.965704764172195</v>
      </c>
      <c r="AB38" s="88">
        <v>50.59259587261441</v>
      </c>
      <c r="AC38" s="88">
        <v>52.092635024712266</v>
      </c>
      <c r="AD38" s="88">
        <v>52.133612570285138</v>
      </c>
      <c r="AE38" s="88">
        <v>51.172628700371163</v>
      </c>
      <c r="AF38" s="88">
        <v>50.761721916792908</v>
      </c>
      <c r="AG38" s="88">
        <v>48.988607966702475</v>
      </c>
      <c r="AH38" s="88">
        <v>48.419586913650065</v>
      </c>
      <c r="AI38" s="88">
        <v>48.459921810155642</v>
      </c>
      <c r="AJ38" s="88">
        <v>48.860247634131298</v>
      </c>
      <c r="AK38" s="88">
        <v>49.330621410658075</v>
      </c>
      <c r="AL38" s="88">
        <v>49.942092814376963</v>
      </c>
      <c r="AM38" s="88">
        <v>49.940172455556187</v>
      </c>
      <c r="AN38" s="88">
        <v>51.729845711243122</v>
      </c>
      <c r="AO38" s="88">
        <v>51.624329031319974</v>
      </c>
      <c r="AP38" s="88">
        <v>51.05429170884657</v>
      </c>
      <c r="AQ38" s="88">
        <v>46.640951702496281</v>
      </c>
      <c r="AR38" s="88">
        <v>47.248732576033113</v>
      </c>
      <c r="AS38" s="88">
        <v>47.56395077669972</v>
      </c>
      <c r="AT38" s="88">
        <v>43.544588450238209</v>
      </c>
    </row>
    <row r="39" spans="1:46" s="36" customFormat="1" x14ac:dyDescent="0.25">
      <c r="A39" s="84" t="s">
        <v>16</v>
      </c>
      <c r="B39" s="86">
        <v>49.663931862086542</v>
      </c>
      <c r="C39" s="90">
        <v>49.843059774934773</v>
      </c>
      <c r="D39" s="86">
        <v>47.56948544249267</v>
      </c>
      <c r="E39" s="86">
        <v>47.041056640790437</v>
      </c>
      <c r="F39" s="86">
        <v>47.922456475718043</v>
      </c>
      <c r="G39" s="86">
        <v>47.966945534509705</v>
      </c>
      <c r="H39" s="86">
        <v>48.72822324043409</v>
      </c>
      <c r="I39" s="86">
        <v>47.0590030855329</v>
      </c>
      <c r="J39" s="91">
        <v>45.981939145973897</v>
      </c>
      <c r="K39" s="88">
        <v>45.2976891990334</v>
      </c>
      <c r="L39" s="91">
        <v>43.420954767383499</v>
      </c>
      <c r="M39" s="86">
        <v>41.011115908409501</v>
      </c>
      <c r="N39" s="34">
        <v>44.694775293253699</v>
      </c>
      <c r="O39" s="34">
        <v>43.924726397715197</v>
      </c>
      <c r="P39" s="34">
        <v>43.453411913371397</v>
      </c>
      <c r="Q39" s="88">
        <v>42.937639459719698</v>
      </c>
      <c r="R39" s="88">
        <v>42.8302817128749</v>
      </c>
      <c r="S39" s="88">
        <v>42.5395522984713</v>
      </c>
      <c r="T39" s="88">
        <v>41.754439135504199</v>
      </c>
      <c r="U39" s="88">
        <v>42.475814496296202</v>
      </c>
      <c r="V39" s="88">
        <v>41.730160328401197</v>
      </c>
      <c r="W39" s="88">
        <v>41.331127920570403</v>
      </c>
      <c r="X39" s="88">
        <v>38.680352609546503</v>
      </c>
      <c r="Y39" s="88">
        <v>38.502959886394201</v>
      </c>
      <c r="Z39" s="88">
        <v>39.796309809592501</v>
      </c>
      <c r="AA39" s="88">
        <v>39.646453365998902</v>
      </c>
      <c r="AB39" s="88">
        <v>39.180079857639299</v>
      </c>
      <c r="AC39" s="88">
        <v>37.3974612924249</v>
      </c>
      <c r="AD39" s="88">
        <v>37.397446580932602</v>
      </c>
      <c r="AE39" s="88">
        <v>36.8564006780231</v>
      </c>
      <c r="AF39" s="88">
        <v>36.025212722428101</v>
      </c>
      <c r="AG39" s="88">
        <v>35.2704441051619</v>
      </c>
      <c r="AH39" s="88">
        <v>34.090216083770201</v>
      </c>
      <c r="AI39" s="88">
        <v>34.534074694517798</v>
      </c>
      <c r="AJ39" s="88">
        <v>34.144934509143901</v>
      </c>
      <c r="AK39" s="88">
        <v>32.5095517810161</v>
      </c>
      <c r="AL39" s="88">
        <v>33.862440220973099</v>
      </c>
      <c r="AM39" s="88">
        <v>33.166053336488098</v>
      </c>
      <c r="AN39" s="88">
        <v>33.270021922994097</v>
      </c>
      <c r="AO39" s="88">
        <v>33.488257163150998</v>
      </c>
      <c r="AP39" s="88">
        <v>34.246591462609601</v>
      </c>
      <c r="AQ39" s="88">
        <v>34.812740059963502</v>
      </c>
      <c r="AR39" s="88">
        <v>33.953482164128701</v>
      </c>
      <c r="AS39" s="88">
        <v>33.986722974907003</v>
      </c>
      <c r="AT39" s="88">
        <v>30.669971731714099</v>
      </c>
    </row>
    <row r="40" spans="1:46" s="36" customFormat="1" x14ac:dyDescent="0.25">
      <c r="A40" s="84" t="s">
        <v>17</v>
      </c>
      <c r="B40" s="86">
        <v>23.747612030194684</v>
      </c>
      <c r="C40" s="90">
        <v>23.404071941057079</v>
      </c>
      <c r="D40" s="86">
        <v>23.309634097911456</v>
      </c>
      <c r="E40" s="86">
        <v>23.006102396202618</v>
      </c>
      <c r="F40" s="86">
        <v>23.862374416618344</v>
      </c>
      <c r="G40" s="86">
        <v>24.705058779848095</v>
      </c>
      <c r="H40" s="86">
        <v>25.615616385669327</v>
      </c>
      <c r="I40" s="86">
        <v>25.553533608657752</v>
      </c>
      <c r="J40" s="91">
        <v>25.098380450861701</v>
      </c>
      <c r="K40" s="88">
        <v>24.563423812437399</v>
      </c>
      <c r="L40" s="91">
        <v>24.2116844384642</v>
      </c>
      <c r="M40" s="86">
        <v>24.083034455803102</v>
      </c>
      <c r="N40" s="88">
        <v>25.874843685866601</v>
      </c>
      <c r="O40" s="91">
        <v>24.831940488727302</v>
      </c>
      <c r="P40" s="91">
        <v>24.796349988548901</v>
      </c>
      <c r="Q40" s="88">
        <v>24.794904260573499</v>
      </c>
      <c r="R40" s="34">
        <v>25.0521764957074</v>
      </c>
      <c r="S40" s="34">
        <v>24.089051917802099</v>
      </c>
      <c r="T40" s="34">
        <v>24.5984637043154</v>
      </c>
      <c r="U40" s="34">
        <v>25.379101055768501</v>
      </c>
      <c r="V40" s="34">
        <v>24.7166009470203</v>
      </c>
      <c r="W40" s="34">
        <v>24.085565362024099</v>
      </c>
      <c r="X40" s="34">
        <v>24.077390838459301</v>
      </c>
      <c r="Y40" s="34">
        <v>23.013626203474701</v>
      </c>
      <c r="Z40" s="34">
        <v>23.345954795888598</v>
      </c>
      <c r="AA40" s="34">
        <v>23.0922572753765</v>
      </c>
      <c r="AB40" s="34">
        <v>21.7483236542271</v>
      </c>
      <c r="AC40" s="34">
        <v>21.5692440495692</v>
      </c>
      <c r="AD40" s="34">
        <v>21.6753238866186</v>
      </c>
      <c r="AE40" s="34">
        <v>21.3672593866936</v>
      </c>
      <c r="AF40" s="34">
        <v>20.2283057367592</v>
      </c>
      <c r="AG40" s="34">
        <v>20.083244448443399</v>
      </c>
      <c r="AH40" s="34">
        <v>20.152608058396702</v>
      </c>
      <c r="AI40" s="34">
        <v>20.126068392737999</v>
      </c>
      <c r="AJ40" s="34">
        <v>20.162808929922701</v>
      </c>
      <c r="AK40" s="34">
        <v>18.573982044811</v>
      </c>
      <c r="AL40" s="34">
        <v>18.921912542022099</v>
      </c>
      <c r="AM40" s="34">
        <v>18.6193027467204</v>
      </c>
      <c r="AN40" s="34">
        <v>18.592984276132601</v>
      </c>
      <c r="AO40" s="34">
        <v>18.811239111054601</v>
      </c>
      <c r="AP40" s="34">
        <v>19.5685231250127</v>
      </c>
      <c r="AQ40" s="34">
        <v>18.939931278296299</v>
      </c>
      <c r="AR40" s="34">
        <v>18.7395333244055</v>
      </c>
      <c r="AS40" s="34">
        <v>18.521397198012</v>
      </c>
      <c r="AT40" s="91">
        <v>16.812861880229001</v>
      </c>
    </row>
    <row r="41" spans="1:46" s="36" customFormat="1" x14ac:dyDescent="0.25">
      <c r="A41" s="35" t="s">
        <v>18</v>
      </c>
      <c r="B41" s="40">
        <v>36.822001566703442</v>
      </c>
      <c r="C41" s="40">
        <v>33.57288599240966</v>
      </c>
      <c r="D41" s="40">
        <v>39.106931520231072</v>
      </c>
      <c r="E41" s="40">
        <v>92.20306841634158</v>
      </c>
      <c r="F41" s="40">
        <v>41.970072758571042</v>
      </c>
      <c r="G41" s="40">
        <v>54.69605533656545</v>
      </c>
      <c r="H41" s="40">
        <v>56.104035015581708</v>
      </c>
      <c r="I41" s="40">
        <v>57.302231048905597</v>
      </c>
      <c r="J41" s="31">
        <v>58.678653030513892</v>
      </c>
      <c r="K41" s="40">
        <v>58.655291338033898</v>
      </c>
      <c r="L41" s="31">
        <v>58.439315144376998</v>
      </c>
      <c r="M41" s="40">
        <v>43.018974840538299</v>
      </c>
      <c r="N41" s="31">
        <v>42.772237634740002</v>
      </c>
      <c r="O41" s="31">
        <v>44.3756139165558</v>
      </c>
      <c r="P41" s="31">
        <v>55.576918786784297</v>
      </c>
      <c r="Q41" s="31">
        <v>58.471693716584603</v>
      </c>
      <c r="R41" s="31">
        <v>58.376488819148904</v>
      </c>
      <c r="S41" s="31">
        <v>69.299920196861393</v>
      </c>
      <c r="T41" s="31">
        <v>51.748599534333401</v>
      </c>
      <c r="U41" s="31">
        <v>52.3115899795975</v>
      </c>
      <c r="V41" s="31">
        <v>52.2249058674198</v>
      </c>
      <c r="W41" s="31">
        <v>91.581462654735503</v>
      </c>
      <c r="X41" s="31">
        <v>76.269356355964106</v>
      </c>
      <c r="Y41" s="31">
        <v>52.038060246587101</v>
      </c>
      <c r="Z41" s="31">
        <v>52.068607116760496</v>
      </c>
      <c r="AA41" s="31">
        <v>51.831740992217803</v>
      </c>
      <c r="AB41" s="31">
        <v>53.121365375228997</v>
      </c>
      <c r="AC41" s="31">
        <v>54.344137481922303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1">
        <v>0</v>
      </c>
      <c r="AQ41" s="31">
        <v>0</v>
      </c>
      <c r="AR41" s="31">
        <v>0</v>
      </c>
      <c r="AS41" s="31">
        <v>15.9483136343034</v>
      </c>
      <c r="AT41" s="31">
        <v>0</v>
      </c>
    </row>
    <row r="42" spans="1:46" s="92" customFormat="1" x14ac:dyDescent="0.25">
      <c r="A42" s="57" t="s">
        <v>21</v>
      </c>
      <c r="B42" s="18">
        <v>97</v>
      </c>
      <c r="C42" s="18">
        <v>96</v>
      </c>
      <c r="D42" s="18">
        <v>95</v>
      </c>
      <c r="E42" s="18">
        <v>93</v>
      </c>
      <c r="F42" s="18">
        <v>94</v>
      </c>
      <c r="G42" s="18">
        <v>93</v>
      </c>
      <c r="H42" s="18">
        <v>93</v>
      </c>
      <c r="I42" s="18">
        <v>92</v>
      </c>
      <c r="J42" s="18">
        <v>91</v>
      </c>
      <c r="K42" s="18">
        <v>91</v>
      </c>
      <c r="L42" s="18">
        <v>90</v>
      </c>
      <c r="M42" s="92">
        <v>84</v>
      </c>
      <c r="N42" s="92">
        <v>84</v>
      </c>
      <c r="O42" s="92">
        <v>84</v>
      </c>
      <c r="P42" s="92">
        <v>84</v>
      </c>
      <c r="Q42" s="92">
        <v>84</v>
      </c>
      <c r="R42" s="92">
        <v>84</v>
      </c>
      <c r="S42" s="92">
        <v>83</v>
      </c>
      <c r="T42" s="92">
        <v>83</v>
      </c>
      <c r="U42" s="92">
        <v>82</v>
      </c>
      <c r="V42" s="92">
        <v>82</v>
      </c>
      <c r="W42" s="92">
        <v>80</v>
      </c>
      <c r="X42" s="92">
        <v>79</v>
      </c>
      <c r="Y42" s="92">
        <v>78</v>
      </c>
      <c r="Z42" s="92">
        <v>78</v>
      </c>
      <c r="AA42" s="92">
        <v>78</v>
      </c>
      <c r="AB42" s="92">
        <v>78</v>
      </c>
      <c r="AC42" s="92">
        <v>78</v>
      </c>
      <c r="AD42" s="92">
        <v>76</v>
      </c>
      <c r="AE42" s="92">
        <v>76</v>
      </c>
      <c r="AF42" s="92">
        <v>76</v>
      </c>
      <c r="AG42" s="92">
        <v>76</v>
      </c>
      <c r="AH42" s="92">
        <v>76</v>
      </c>
      <c r="AI42" s="92">
        <v>75</v>
      </c>
      <c r="AJ42" s="92">
        <v>75</v>
      </c>
      <c r="AK42" s="92">
        <v>75</v>
      </c>
      <c r="AL42" s="92">
        <v>75</v>
      </c>
      <c r="AM42" s="92">
        <v>75</v>
      </c>
      <c r="AN42" s="92">
        <v>75</v>
      </c>
      <c r="AO42" s="92">
        <v>75</v>
      </c>
      <c r="AP42" s="92">
        <v>75</v>
      </c>
      <c r="AQ42" s="92">
        <v>75</v>
      </c>
      <c r="AR42" s="92">
        <v>75</v>
      </c>
      <c r="AS42" s="92">
        <v>75</v>
      </c>
      <c r="AT42" s="18">
        <v>74</v>
      </c>
    </row>
    <row r="43" spans="1:46" x14ac:dyDescent="0.25">
      <c r="A43" s="93" t="s">
        <v>22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18"/>
    </row>
    <row r="44" spans="1:46" x14ac:dyDescent="0.25">
      <c r="A44" s="94" t="s">
        <v>23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</row>
    <row r="45" spans="1:46" s="26" customFormat="1" ht="30" x14ac:dyDescent="0.25">
      <c r="A45" s="96" t="s">
        <v>24</v>
      </c>
      <c r="B45" s="97">
        <v>0.73629567000000007</v>
      </c>
      <c r="C45" s="97">
        <v>0.12897225000000001</v>
      </c>
      <c r="D45" s="97">
        <v>6.7417700000000002E-3</v>
      </c>
      <c r="E45" s="97">
        <v>7.7544799999999994E-3</v>
      </c>
      <c r="F45" s="97">
        <v>0.10537053</v>
      </c>
      <c r="G45" s="97">
        <v>0.10421716</v>
      </c>
      <c r="H45" s="97">
        <v>0.10155607000000001</v>
      </c>
      <c r="I45" s="97">
        <v>0.10440216000000001</v>
      </c>
      <c r="J45" s="17">
        <v>0.10440487</v>
      </c>
      <c r="K45" s="17">
        <v>0.10310886</v>
      </c>
      <c r="L45" s="17">
        <v>0.10351456000000001</v>
      </c>
      <c r="M45" s="98">
        <v>0.10650871000000001</v>
      </c>
      <c r="N45" s="98">
        <v>0.10422513</v>
      </c>
      <c r="O45" s="98">
        <v>0.10173078000000001</v>
      </c>
      <c r="P45" s="39">
        <v>0.10546426</v>
      </c>
      <c r="Q45" s="39">
        <v>0.10518089</v>
      </c>
      <c r="R45" s="39">
        <v>0.10310722</v>
      </c>
      <c r="S45" s="39">
        <v>0.10240848</v>
      </c>
      <c r="T45" s="39">
        <v>0.10707042</v>
      </c>
      <c r="U45" s="39">
        <v>0.10591186</v>
      </c>
      <c r="V45" s="39">
        <v>0.10228128</v>
      </c>
      <c r="W45" s="39">
        <v>1.4481400000000001E-3</v>
      </c>
      <c r="X45" s="39">
        <v>2.1525200000000002E-3</v>
      </c>
      <c r="Y45" s="39">
        <v>1.5222E-3</v>
      </c>
      <c r="Z45" s="39">
        <v>5.0875199999999999E-3</v>
      </c>
      <c r="AA45" s="39">
        <v>2.0647500000000002E-3</v>
      </c>
      <c r="AB45" s="39">
        <v>2.26867E-3</v>
      </c>
      <c r="AC45" s="39">
        <v>2.4133399999999999E-3</v>
      </c>
      <c r="AD45" s="39">
        <v>4.57589E-3</v>
      </c>
      <c r="AE45" s="39">
        <v>4.0821099999999999E-3</v>
      </c>
      <c r="AF45" s="39">
        <v>1.79649E-3</v>
      </c>
      <c r="AG45" s="39">
        <v>5.2322127199999997</v>
      </c>
      <c r="AH45" s="39">
        <v>8.4360000000000001E-4</v>
      </c>
      <c r="AI45" s="39">
        <v>2.405E-3</v>
      </c>
      <c r="AJ45" s="39">
        <v>2.3232599999999999E-2</v>
      </c>
      <c r="AK45" s="39">
        <v>2.6348699999999999E-2</v>
      </c>
      <c r="AL45" s="39">
        <v>2.6846100000000001E-2</v>
      </c>
      <c r="AM45" s="39">
        <v>2.8006199999999998E-2</v>
      </c>
      <c r="AN45" s="39">
        <v>0.02</v>
      </c>
      <c r="AO45" s="39">
        <v>0.02</v>
      </c>
      <c r="AP45" s="39">
        <v>2.026E-2</v>
      </c>
      <c r="AQ45" s="39">
        <v>2.5999999999999998E-4</v>
      </c>
      <c r="AR45" s="39">
        <v>0</v>
      </c>
      <c r="AS45" s="39">
        <v>0</v>
      </c>
      <c r="AT45" s="17">
        <v>0</v>
      </c>
    </row>
    <row r="46" spans="1:46" s="26" customFormat="1" ht="30" x14ac:dyDescent="0.25">
      <c r="A46" s="21" t="s">
        <v>25</v>
      </c>
      <c r="B46" s="22">
        <v>23060.495279569979</v>
      </c>
      <c r="C46" s="22">
        <v>25257.58781249003</v>
      </c>
      <c r="D46" s="22">
        <v>27092.124865499994</v>
      </c>
      <c r="E46" s="22">
        <v>27637.398111399998</v>
      </c>
      <c r="F46" s="22">
        <v>28325.910349869991</v>
      </c>
      <c r="G46" s="22">
        <v>27796.714917080022</v>
      </c>
      <c r="H46" s="22">
        <v>27270.654881669991</v>
      </c>
      <c r="I46" s="22">
        <v>27786.787924170018</v>
      </c>
      <c r="J46" s="17">
        <v>27271.449004980008</v>
      </c>
      <c r="K46" s="17">
        <v>28101.731897369998</v>
      </c>
      <c r="L46" s="17">
        <v>26142.222268760001</v>
      </c>
      <c r="M46" s="24">
        <v>20273.913401590002</v>
      </c>
      <c r="N46" s="38">
        <v>23884.85173115</v>
      </c>
      <c r="O46" s="38">
        <v>19371.909116350002</v>
      </c>
      <c r="P46" s="38">
        <v>22847.456522640001</v>
      </c>
      <c r="Q46" s="38">
        <v>22756.892673900002</v>
      </c>
      <c r="R46" s="38">
        <v>23089.047825130001</v>
      </c>
      <c r="S46" s="38">
        <v>23462.97510272</v>
      </c>
      <c r="T46" s="38">
        <v>23168.730340540002</v>
      </c>
      <c r="U46" s="38">
        <v>22741.40492316</v>
      </c>
      <c r="V46" s="38">
        <v>23352.0908122</v>
      </c>
      <c r="W46" s="38">
        <v>24564.601166920002</v>
      </c>
      <c r="X46" s="38">
        <v>24347.712494840001</v>
      </c>
      <c r="Y46" s="38">
        <v>21879.227394459998</v>
      </c>
      <c r="Z46" s="38">
        <v>21551.427909630002</v>
      </c>
      <c r="AA46" s="38">
        <v>20745.20411839</v>
      </c>
      <c r="AB46" s="38">
        <v>20455.86965832</v>
      </c>
      <c r="AC46" s="38">
        <v>20525.867574209999</v>
      </c>
      <c r="AD46" s="38">
        <v>20305.801457919999</v>
      </c>
      <c r="AE46" s="38">
        <v>19822.418291139998</v>
      </c>
      <c r="AF46" s="38">
        <v>19391.966992540001</v>
      </c>
      <c r="AG46" s="38">
        <v>19728.89790769</v>
      </c>
      <c r="AH46" s="38">
        <v>19583.653610040001</v>
      </c>
      <c r="AI46" s="38">
        <v>19018.910771769999</v>
      </c>
      <c r="AJ46" s="38">
        <v>18926.002868489999</v>
      </c>
      <c r="AK46" s="38">
        <v>18097.474827670001</v>
      </c>
      <c r="AL46" s="38">
        <v>17818.704447920001</v>
      </c>
      <c r="AM46" s="38">
        <v>17949.533597040001</v>
      </c>
      <c r="AN46" s="38">
        <v>17788.165967109999</v>
      </c>
      <c r="AO46" s="38">
        <v>18366.98656913</v>
      </c>
      <c r="AP46" s="38">
        <v>17437.72546514</v>
      </c>
      <c r="AQ46" s="38">
        <v>18179.016822019999</v>
      </c>
      <c r="AR46" s="38">
        <v>18661.503117880002</v>
      </c>
      <c r="AS46" s="38">
        <v>19224.427114530001</v>
      </c>
      <c r="AT46" s="176">
        <v>18474.167860239999</v>
      </c>
    </row>
    <row r="47" spans="1:46" s="26" customFormat="1" x14ac:dyDescent="0.25">
      <c r="A47" s="27" t="s">
        <v>26</v>
      </c>
      <c r="B47" s="22">
        <v>9532.2673579000002</v>
      </c>
      <c r="C47" s="22">
        <v>10534.558855619993</v>
      </c>
      <c r="D47" s="22">
        <v>13677.005123699999</v>
      </c>
      <c r="E47" s="22">
        <v>13725.080171130003</v>
      </c>
      <c r="F47" s="22">
        <v>13990.317861800011</v>
      </c>
      <c r="G47" s="22">
        <v>14406.711866830005</v>
      </c>
      <c r="H47" s="22">
        <v>15148.357766219993</v>
      </c>
      <c r="I47" s="22">
        <v>15025.993254070005</v>
      </c>
      <c r="J47" s="22">
        <v>15213.626643089998</v>
      </c>
      <c r="K47" s="22">
        <v>15342.88310782</v>
      </c>
      <c r="L47" s="23">
        <v>15530.699481379999</v>
      </c>
      <c r="M47" s="29">
        <v>8627.2264350299993</v>
      </c>
      <c r="N47" s="25">
        <v>8662.4185920199998</v>
      </c>
      <c r="O47" s="24">
        <v>8703.2481739199993</v>
      </c>
      <c r="P47" s="24">
        <v>8742.7600259800001</v>
      </c>
      <c r="Q47" s="24">
        <v>8784.0371495700001</v>
      </c>
      <c r="R47" s="24">
        <v>8811.0654560399998</v>
      </c>
      <c r="S47" s="24">
        <v>8635.5635781700003</v>
      </c>
      <c r="T47" s="24">
        <v>8776.2130314799997</v>
      </c>
      <c r="U47" s="24">
        <v>9073.7591642000007</v>
      </c>
      <c r="V47" s="24">
        <v>9191.8820878400002</v>
      </c>
      <c r="W47" s="24">
        <v>9075.8852948799995</v>
      </c>
      <c r="X47" s="24">
        <v>8723.5553799499994</v>
      </c>
      <c r="Y47" s="24">
        <v>8898.1871194100004</v>
      </c>
      <c r="Z47" s="24">
        <v>9021.0774730100002</v>
      </c>
      <c r="AA47" s="24">
        <v>9172.58648034</v>
      </c>
      <c r="AB47" s="24">
        <v>9199.1955289599991</v>
      </c>
      <c r="AC47" s="24">
        <v>8749.2815793600003</v>
      </c>
      <c r="AD47" s="24">
        <v>8716.1029795699997</v>
      </c>
      <c r="AE47" s="24">
        <v>8831.2199640700001</v>
      </c>
      <c r="AF47" s="24">
        <v>8389.0954814199995</v>
      </c>
      <c r="AG47" s="24">
        <v>8384.1372358999997</v>
      </c>
      <c r="AH47" s="24">
        <v>8374.7076808799993</v>
      </c>
      <c r="AI47" s="24">
        <v>8276.4543680799998</v>
      </c>
      <c r="AJ47" s="24">
        <v>8315.0365749499997</v>
      </c>
      <c r="AK47" s="24">
        <v>7211.2534790899999</v>
      </c>
      <c r="AL47" s="24">
        <v>7033.4606017699998</v>
      </c>
      <c r="AM47" s="24">
        <v>7103.9799253499996</v>
      </c>
      <c r="AN47" s="24">
        <v>7141.1725638199996</v>
      </c>
      <c r="AO47" s="24">
        <v>6987.0786833100001</v>
      </c>
      <c r="AP47" s="24">
        <v>7154.8219900499998</v>
      </c>
      <c r="AQ47" s="24">
        <v>7106.6266298099999</v>
      </c>
      <c r="AR47" s="24">
        <v>7107.5114698999996</v>
      </c>
      <c r="AS47" s="24">
        <v>7033.1700086299998</v>
      </c>
      <c r="AT47" s="22">
        <v>7089.9806120699996</v>
      </c>
    </row>
    <row r="48" spans="1:46" s="104" customFormat="1" x14ac:dyDescent="0.25">
      <c r="A48" s="99" t="s">
        <v>27</v>
      </c>
      <c r="B48" s="100">
        <v>41.335917734364259</v>
      </c>
      <c r="C48" s="100">
        <v>41.708491459388654</v>
      </c>
      <c r="D48" s="100">
        <v>50.483323813100931</v>
      </c>
      <c r="E48" s="100">
        <v>49.661260136744275</v>
      </c>
      <c r="F48" s="100">
        <v>49.390532162946791</v>
      </c>
      <c r="G48" s="100">
        <v>51.828829089359871</v>
      </c>
      <c r="H48" s="100">
        <v>55.548199454505884</v>
      </c>
      <c r="I48" s="100">
        <v>54.076035326846174</v>
      </c>
      <c r="J48" s="100">
        <v>55.785912366856103</v>
      </c>
      <c r="K48" s="100">
        <v>54.597642465074998</v>
      </c>
      <c r="L48" s="101">
        <v>59.408489919922403</v>
      </c>
      <c r="M48" s="102">
        <v>42.553335728233897</v>
      </c>
      <c r="N48" s="103">
        <v>36.267416224831301</v>
      </c>
      <c r="O48" s="102">
        <v>44.927157781131697</v>
      </c>
      <c r="P48" s="102">
        <v>38.265791281040897</v>
      </c>
      <c r="Q48" s="102">
        <v>38.599457647591997</v>
      </c>
      <c r="R48" s="102">
        <v>38.161233511111199</v>
      </c>
      <c r="S48" s="102">
        <v>36.8050664519902</v>
      </c>
      <c r="T48" s="102">
        <v>37.879559658578401</v>
      </c>
      <c r="U48" s="102">
        <v>39.899730007266299</v>
      </c>
      <c r="V48" s="102">
        <v>39.362137470953201</v>
      </c>
      <c r="W48" s="102">
        <v>36.947008555962498</v>
      </c>
      <c r="X48" s="102">
        <v>35.829055324186101</v>
      </c>
      <c r="Y48" s="102">
        <v>40.669567343420397</v>
      </c>
      <c r="Z48" s="102">
        <v>41.858374817842297</v>
      </c>
      <c r="AA48" s="102">
        <v>44.215455427641601</v>
      </c>
      <c r="AB48" s="102">
        <v>44.970933441680501</v>
      </c>
      <c r="AC48" s="102">
        <v>42.625635909067</v>
      </c>
      <c r="AD48" s="102">
        <v>42.924200739539899</v>
      </c>
      <c r="AE48" s="102">
        <v>44.551677975725497</v>
      </c>
      <c r="AF48" s="102">
        <v>43.260673270778803</v>
      </c>
      <c r="AG48" s="102">
        <v>42.496733852690298</v>
      </c>
      <c r="AH48" s="102">
        <v>42.763765371067002</v>
      </c>
      <c r="AI48" s="102">
        <v>43.516973539645797</v>
      </c>
      <c r="AJ48" s="102">
        <v>43.934456909513301</v>
      </c>
      <c r="AK48" s="102">
        <v>39.846738551968599</v>
      </c>
      <c r="AL48" s="102">
        <v>39.472345603616702</v>
      </c>
      <c r="AM48" s="102">
        <v>39.5775181953558</v>
      </c>
      <c r="AN48" s="102">
        <v>40.145637144514502</v>
      </c>
      <c r="AO48" s="102">
        <v>38.0415080993929</v>
      </c>
      <c r="AP48" s="102">
        <v>41.030706695969599</v>
      </c>
      <c r="AQ48" s="102">
        <v>39.092469627960497</v>
      </c>
      <c r="AR48" s="102">
        <v>38.0864897377432</v>
      </c>
      <c r="AS48" s="102">
        <v>36.584549265003901</v>
      </c>
      <c r="AT48" s="100">
        <v>38.377807681010701</v>
      </c>
    </row>
    <row r="49" spans="1:46" s="26" customFormat="1" x14ac:dyDescent="0.25">
      <c r="A49" s="105" t="s">
        <v>28</v>
      </c>
      <c r="B49" s="97"/>
      <c r="C49" s="97"/>
      <c r="D49" s="97"/>
      <c r="E49" s="97"/>
      <c r="F49" s="97"/>
      <c r="G49" s="97"/>
      <c r="H49" s="97"/>
      <c r="I49" s="97"/>
      <c r="J49" s="22"/>
      <c r="K49" s="22"/>
      <c r="L49" s="22"/>
      <c r="M49" s="98"/>
      <c r="N49" s="98"/>
      <c r="O49" s="98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2"/>
    </row>
    <row r="50" spans="1:46" s="26" customFormat="1" x14ac:dyDescent="0.25">
      <c r="A50" s="43" t="s">
        <v>28</v>
      </c>
      <c r="B50" s="22">
        <v>181791.83743919994</v>
      </c>
      <c r="C50" s="22">
        <v>343561.90536707017</v>
      </c>
      <c r="D50" s="22">
        <v>384433.91038517002</v>
      </c>
      <c r="E50" s="22">
        <v>381853.4762843597</v>
      </c>
      <c r="F50" s="22">
        <v>382430.96665683028</v>
      </c>
      <c r="G50" s="22">
        <v>371062.74877768988</v>
      </c>
      <c r="H50" s="22">
        <v>386834.41615327972</v>
      </c>
      <c r="I50" s="22">
        <v>374160.1049805301</v>
      </c>
      <c r="J50" s="17">
        <v>382664.40907906007</v>
      </c>
      <c r="K50" s="17">
        <v>388767.53662751999</v>
      </c>
      <c r="L50" s="17">
        <v>398723.52523054002</v>
      </c>
      <c r="M50" s="24">
        <v>458402.73526269</v>
      </c>
      <c r="N50" s="24">
        <v>465517.81000121002</v>
      </c>
      <c r="O50" s="38">
        <v>454164.14607706002</v>
      </c>
      <c r="P50" s="38">
        <v>469639.12933098001</v>
      </c>
      <c r="Q50" s="38">
        <v>466855.14358814998</v>
      </c>
      <c r="R50" s="38">
        <v>481353.31291948998</v>
      </c>
      <c r="S50" s="38">
        <v>497619.71889592003</v>
      </c>
      <c r="T50" s="38">
        <v>502148.96832238999</v>
      </c>
      <c r="U50" s="38">
        <v>480240.52613069001</v>
      </c>
      <c r="V50" s="38">
        <v>480993.47621410998</v>
      </c>
      <c r="W50" s="38">
        <v>479305.33315815998</v>
      </c>
      <c r="X50" s="38">
        <v>460008.05329432001</v>
      </c>
      <c r="Y50" s="38">
        <v>517678.97119681002</v>
      </c>
      <c r="Z50" s="38">
        <v>522573.32951826998</v>
      </c>
      <c r="AA50" s="38">
        <v>509475.68740475998</v>
      </c>
      <c r="AB50" s="38">
        <v>506050.00840513001</v>
      </c>
      <c r="AC50" s="38">
        <v>489660.13013238</v>
      </c>
      <c r="AD50" s="38">
        <v>495841.26322041999</v>
      </c>
      <c r="AE50" s="38">
        <v>474653.65532498999</v>
      </c>
      <c r="AF50" s="38">
        <v>476424.80563739</v>
      </c>
      <c r="AG50" s="38">
        <v>472397.14232032001</v>
      </c>
      <c r="AH50" s="38">
        <v>494610.92116457003</v>
      </c>
      <c r="AI50" s="38">
        <v>502634.29941394</v>
      </c>
      <c r="AJ50" s="38">
        <v>493781.94823201001</v>
      </c>
      <c r="AK50" s="38">
        <v>564673.75329161005</v>
      </c>
      <c r="AL50" s="38">
        <v>581728.91040270997</v>
      </c>
      <c r="AM50" s="38">
        <v>584492.00654221</v>
      </c>
      <c r="AN50" s="38">
        <v>561753.75007753004</v>
      </c>
      <c r="AO50" s="38">
        <v>593876.63067103003</v>
      </c>
      <c r="AP50" s="38">
        <v>636142.83253736002</v>
      </c>
      <c r="AQ50" s="38">
        <v>639058.79794960003</v>
      </c>
      <c r="AR50" s="38">
        <v>649380.71964438003</v>
      </c>
      <c r="AS50" s="38">
        <v>647388.49137000996</v>
      </c>
      <c r="AT50" s="176">
        <v>681831.29045085004</v>
      </c>
    </row>
    <row r="51" spans="1:46" s="26" customFormat="1" x14ac:dyDescent="0.25">
      <c r="A51" s="27" t="s">
        <v>26</v>
      </c>
      <c r="B51" s="22">
        <v>1205.6561245599996</v>
      </c>
      <c r="C51" s="22">
        <v>7128.089381939998</v>
      </c>
      <c r="D51" s="22">
        <v>5689.9727980999996</v>
      </c>
      <c r="E51" s="22">
        <v>5530.2620275399995</v>
      </c>
      <c r="F51" s="22">
        <v>5455.0718956800001</v>
      </c>
      <c r="G51" s="22">
        <v>5472.1964336899982</v>
      </c>
      <c r="H51" s="22">
        <v>5472.9741588599991</v>
      </c>
      <c r="I51" s="22">
        <v>5468.1280237399988</v>
      </c>
      <c r="J51" s="23">
        <v>5464.0626979099998</v>
      </c>
      <c r="K51" s="23">
        <v>5609.0237585599998</v>
      </c>
      <c r="L51" s="23">
        <v>5150.0639024399998</v>
      </c>
      <c r="M51" s="29">
        <v>5019.2876659699996</v>
      </c>
      <c r="N51" s="29">
        <v>4786.5854234099997</v>
      </c>
      <c r="O51" s="25">
        <v>4785.5016814800001</v>
      </c>
      <c r="P51" s="25">
        <v>4720.1095714200001</v>
      </c>
      <c r="Q51" s="25">
        <v>4705.0414565800002</v>
      </c>
      <c r="R51" s="25">
        <v>4705.4758153700004</v>
      </c>
      <c r="S51" s="25">
        <v>4705.7978626900003</v>
      </c>
      <c r="T51" s="25">
        <v>4706.2652218100002</v>
      </c>
      <c r="U51" s="25">
        <v>4766.1099699300003</v>
      </c>
      <c r="V51" s="25">
        <v>4781.7140392800002</v>
      </c>
      <c r="W51" s="25">
        <v>4768.5113131400003</v>
      </c>
      <c r="X51" s="25">
        <v>4823.6346177900004</v>
      </c>
      <c r="Y51" s="25">
        <v>4769.5587371000001</v>
      </c>
      <c r="Z51" s="25">
        <v>4841.6232038999997</v>
      </c>
      <c r="AA51" s="25">
        <v>4838.3465128799999</v>
      </c>
      <c r="AB51" s="25">
        <v>4762.5599629799999</v>
      </c>
      <c r="AC51" s="25">
        <v>4762.5977705799996</v>
      </c>
      <c r="AD51" s="25">
        <v>4759.44303915</v>
      </c>
      <c r="AE51" s="25">
        <v>4752.7560942299997</v>
      </c>
      <c r="AF51" s="25">
        <v>4747.8836784599998</v>
      </c>
      <c r="AG51" s="25">
        <v>4748.7639402599998</v>
      </c>
      <c r="AH51" s="25">
        <v>4680.9025649499999</v>
      </c>
      <c r="AI51" s="25">
        <v>4684.4409892100002</v>
      </c>
      <c r="AJ51" s="25">
        <v>4662.4868708699996</v>
      </c>
      <c r="AK51" s="25">
        <v>4591.0540064899997</v>
      </c>
      <c r="AL51" s="25">
        <v>4595.1433215200004</v>
      </c>
      <c r="AM51" s="25">
        <v>4594.2793073000003</v>
      </c>
      <c r="AN51" s="25">
        <v>4609.8695157399998</v>
      </c>
      <c r="AO51" s="25">
        <v>4605.8095124900001</v>
      </c>
      <c r="AP51" s="25">
        <v>4605.7976716599997</v>
      </c>
      <c r="AQ51" s="25">
        <v>4606.5972065200003</v>
      </c>
      <c r="AR51" s="25">
        <v>4612.0771443599997</v>
      </c>
      <c r="AS51" s="25">
        <v>5219.5593622799997</v>
      </c>
      <c r="AT51" s="23">
        <v>4553.0700473300003</v>
      </c>
    </row>
    <row r="52" spans="1:46" s="104" customFormat="1" x14ac:dyDescent="0.25">
      <c r="A52" s="99" t="s">
        <v>27</v>
      </c>
      <c r="B52" s="100">
        <v>0.66320696327371131</v>
      </c>
      <c r="C52" s="100">
        <v>2.0747612789969159</v>
      </c>
      <c r="D52" s="100">
        <v>1.4800912834143929</v>
      </c>
      <c r="E52" s="100">
        <v>1.4482680847513638</v>
      </c>
      <c r="F52" s="100">
        <v>1.4264200264344811</v>
      </c>
      <c r="G52" s="100">
        <v>1.4747361333671589</v>
      </c>
      <c r="H52" s="100">
        <v>1.4148105572621494</v>
      </c>
      <c r="I52" s="100">
        <v>1.4614406910176969</v>
      </c>
      <c r="J52" s="101">
        <v>1.4278993729937139</v>
      </c>
      <c r="K52" s="101">
        <v>1.4427706097111801</v>
      </c>
      <c r="L52" s="101">
        <v>1.29163783337395</v>
      </c>
      <c r="M52" s="102">
        <v>1.0949515087630699</v>
      </c>
      <c r="N52" s="102">
        <v>1.0282282053607299</v>
      </c>
      <c r="O52" s="103">
        <v>1.05369429154983</v>
      </c>
      <c r="P52" s="103">
        <v>1.0050503198368499</v>
      </c>
      <c r="Q52" s="103">
        <v>1.00781613337663</v>
      </c>
      <c r="R52" s="103">
        <v>0.97755135138272697</v>
      </c>
      <c r="S52" s="103">
        <v>0.94566145271149205</v>
      </c>
      <c r="T52" s="103">
        <v>0.93722491107230199</v>
      </c>
      <c r="U52" s="103">
        <v>0.99244226811316205</v>
      </c>
      <c r="V52" s="103">
        <v>0.99413282627381505</v>
      </c>
      <c r="W52" s="103">
        <v>0.99487966923299398</v>
      </c>
      <c r="X52" s="103">
        <v>1.0485978632864901</v>
      </c>
      <c r="Y52" s="103">
        <v>0.92133522945183</v>
      </c>
      <c r="Z52" s="103">
        <v>0.92649642268640298</v>
      </c>
      <c r="AA52" s="103">
        <v>0.94967171790400096</v>
      </c>
      <c r="AB52" s="103">
        <v>0.94112437187575804</v>
      </c>
      <c r="AC52" s="103">
        <v>0.97263335883450996</v>
      </c>
      <c r="AD52" s="103">
        <v>0.95987232047572701</v>
      </c>
      <c r="AE52" s="103">
        <v>1.0013103324730199</v>
      </c>
      <c r="AF52" s="103">
        <v>0.99656517088945296</v>
      </c>
      <c r="AG52" s="103">
        <v>1.0052482360361099</v>
      </c>
      <c r="AH52" s="103">
        <v>0.94638075397298804</v>
      </c>
      <c r="AI52" s="103">
        <v>0.93197797975027796</v>
      </c>
      <c r="AJ52" s="103">
        <v>0.94424004108778603</v>
      </c>
      <c r="AK52" s="103">
        <v>0.81304540537393799</v>
      </c>
      <c r="AL52" s="103">
        <v>0.78991145864470602</v>
      </c>
      <c r="AM52" s="103">
        <v>0.78602945051023898</v>
      </c>
      <c r="AN52" s="103">
        <v>0.82062104883212095</v>
      </c>
      <c r="AO52" s="103">
        <v>0.77554988268958003</v>
      </c>
      <c r="AP52" s="103">
        <v>0.72401942395373997</v>
      </c>
      <c r="AQ52" s="103">
        <v>0.72084090248035404</v>
      </c>
      <c r="AR52" s="103">
        <v>0.71022699086072505</v>
      </c>
      <c r="AS52" s="103">
        <v>0.80624840136319298</v>
      </c>
      <c r="AT52" s="101">
        <v>0.66777076838455995</v>
      </c>
    </row>
    <row r="53" spans="1:46" x14ac:dyDescent="0.25">
      <c r="A53" s="106" t="s">
        <v>29</v>
      </c>
      <c r="B53" s="97"/>
      <c r="C53" s="97"/>
      <c r="D53" s="97"/>
      <c r="E53" s="97"/>
      <c r="F53" s="97"/>
      <c r="G53" s="97"/>
      <c r="H53" s="97"/>
      <c r="I53" s="9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</row>
    <row r="54" spans="1:46" s="26" customFormat="1" ht="30" x14ac:dyDescent="0.25">
      <c r="A54" s="21" t="s">
        <v>30</v>
      </c>
      <c r="B54" s="97">
        <v>24066.204544169992</v>
      </c>
      <c r="C54" s="97">
        <v>43857.355182720006</v>
      </c>
      <c r="D54" s="97">
        <v>46302.792000450041</v>
      </c>
      <c r="E54" s="97">
        <v>46852.340328350001</v>
      </c>
      <c r="F54" s="97">
        <v>45226.148416270014</v>
      </c>
      <c r="G54" s="97">
        <v>50477.06715630999</v>
      </c>
      <c r="H54" s="97">
        <v>44749.319259120028</v>
      </c>
      <c r="I54" s="97">
        <v>45343.240652069966</v>
      </c>
      <c r="J54" s="97">
        <v>43547.901505189991</v>
      </c>
      <c r="K54" s="97">
        <v>43859.055310819997</v>
      </c>
      <c r="L54" s="97">
        <v>43085.672537979997</v>
      </c>
      <c r="M54" s="98">
        <v>37357.034611199997</v>
      </c>
      <c r="N54" s="98">
        <v>45866.86120354</v>
      </c>
      <c r="O54" s="98">
        <v>56723.87203228</v>
      </c>
      <c r="P54" s="98">
        <v>44512.107929719998</v>
      </c>
      <c r="Q54" s="98">
        <v>51565.526700820003</v>
      </c>
      <c r="R54" s="98">
        <v>47297.075283880004</v>
      </c>
      <c r="S54" s="98">
        <v>46795.188897630003</v>
      </c>
      <c r="T54" s="98">
        <v>45975.344096430003</v>
      </c>
      <c r="U54" s="98">
        <v>50463.077235620003</v>
      </c>
      <c r="V54" s="98">
        <v>49850.298618729998</v>
      </c>
      <c r="W54" s="98">
        <v>49076.718348360002</v>
      </c>
      <c r="X54" s="98">
        <v>51133.256257749999</v>
      </c>
      <c r="Y54" s="98">
        <v>35708.129634659999</v>
      </c>
      <c r="Z54" s="98">
        <v>50996.063954980003</v>
      </c>
      <c r="AA54" s="98">
        <v>49607.051415219998</v>
      </c>
      <c r="AB54" s="98">
        <v>48300.654697550002</v>
      </c>
      <c r="AC54" s="98">
        <v>43543.143873120003</v>
      </c>
      <c r="AD54" s="98">
        <v>48823.609616070004</v>
      </c>
      <c r="AE54" s="98">
        <v>51220.453241379997</v>
      </c>
      <c r="AF54" s="98">
        <v>46068.187984390002</v>
      </c>
      <c r="AG54" s="98">
        <v>61752.327836119999</v>
      </c>
      <c r="AH54" s="98">
        <v>49999.568909009999</v>
      </c>
      <c r="AI54" s="98">
        <v>51742.945650330003</v>
      </c>
      <c r="AJ54" s="98">
        <v>54150.949620209998</v>
      </c>
      <c r="AK54" s="98">
        <v>76143.713996609993</v>
      </c>
      <c r="AL54" s="98">
        <v>83659.863466559997</v>
      </c>
      <c r="AM54" s="98">
        <v>56828.642479759998</v>
      </c>
      <c r="AN54" s="98">
        <v>59278.09470555</v>
      </c>
      <c r="AO54" s="98">
        <v>59893.627390740003</v>
      </c>
      <c r="AP54" s="98">
        <v>49739.666838520003</v>
      </c>
      <c r="AQ54" s="98">
        <v>48229.131624100002</v>
      </c>
      <c r="AR54" s="98">
        <v>51989.058735830004</v>
      </c>
      <c r="AS54" s="98">
        <v>56670.286697260002</v>
      </c>
      <c r="AT54" s="97">
        <v>55901.099696149999</v>
      </c>
    </row>
    <row r="55" spans="1:46" s="26" customFormat="1" ht="30" x14ac:dyDescent="0.25">
      <c r="A55" s="43" t="s">
        <v>31</v>
      </c>
      <c r="B55" s="22">
        <v>82463.608537230117</v>
      </c>
      <c r="C55" s="22">
        <v>128314.77115970991</v>
      </c>
      <c r="D55" s="22">
        <v>131141.76740548</v>
      </c>
      <c r="E55" s="22">
        <v>124367.3507607201</v>
      </c>
      <c r="F55" s="22">
        <v>127646.41314360008</v>
      </c>
      <c r="G55" s="22">
        <v>131782.56889863004</v>
      </c>
      <c r="H55" s="22">
        <v>139610.65610929983</v>
      </c>
      <c r="I55" s="22">
        <v>131837.11881586022</v>
      </c>
      <c r="J55" s="22">
        <v>141113.62471284997</v>
      </c>
      <c r="K55" s="22">
        <v>119069.95336008001</v>
      </c>
      <c r="L55" s="22">
        <v>107759.06885363</v>
      </c>
      <c r="M55" s="38">
        <v>102734.01431514999</v>
      </c>
      <c r="N55" s="38">
        <v>105182.82476310999</v>
      </c>
      <c r="O55" s="24">
        <v>110264.11290376</v>
      </c>
      <c r="P55" s="24">
        <v>107113.97489103999</v>
      </c>
      <c r="Q55" s="24">
        <v>103802.51184249</v>
      </c>
      <c r="R55" s="24">
        <v>100489.72490119</v>
      </c>
      <c r="S55" s="24">
        <v>101000.09885653001</v>
      </c>
      <c r="T55" s="24">
        <v>104937.00317878</v>
      </c>
      <c r="U55" s="24">
        <v>119741.37376834</v>
      </c>
      <c r="V55" s="24">
        <v>118898.43212481</v>
      </c>
      <c r="W55" s="24">
        <v>113723.85718010001</v>
      </c>
      <c r="X55" s="24">
        <v>94263.430900189996</v>
      </c>
      <c r="Y55" s="24">
        <v>91358.70603442</v>
      </c>
      <c r="Z55" s="24">
        <v>83962.623062750004</v>
      </c>
      <c r="AA55" s="24">
        <v>109762.42558132</v>
      </c>
      <c r="AB55" s="24">
        <v>85058.996035260003</v>
      </c>
      <c r="AC55" s="24">
        <v>94197.562837129997</v>
      </c>
      <c r="AD55" s="24">
        <v>97667.045180129993</v>
      </c>
      <c r="AE55" s="24">
        <v>118341.49045727</v>
      </c>
      <c r="AF55" s="24">
        <v>137972.59764980001</v>
      </c>
      <c r="AG55" s="24">
        <v>122558.58765921999</v>
      </c>
      <c r="AH55" s="24">
        <v>115498.46652849</v>
      </c>
      <c r="AI55" s="24">
        <v>113624.88217887</v>
      </c>
      <c r="AJ55" s="24">
        <v>133138.66118395</v>
      </c>
      <c r="AK55" s="24">
        <v>121830.33864622</v>
      </c>
      <c r="AL55" s="24">
        <v>157053.82994761001</v>
      </c>
      <c r="AM55" s="24">
        <v>172563.37666151</v>
      </c>
      <c r="AN55" s="24">
        <v>199836.87649559</v>
      </c>
      <c r="AO55" s="24">
        <v>181684.74103343999</v>
      </c>
      <c r="AP55" s="24">
        <v>186479.23291277999</v>
      </c>
      <c r="AQ55" s="24">
        <v>185173.85961948999</v>
      </c>
      <c r="AR55" s="24">
        <v>206943.31177596</v>
      </c>
      <c r="AS55" s="24">
        <v>202969.38394326999</v>
      </c>
      <c r="AT55" s="22">
        <v>213146.11594806</v>
      </c>
    </row>
    <row r="56" spans="1:46" s="26" customFormat="1" x14ac:dyDescent="0.25">
      <c r="A56" s="27" t="s">
        <v>26</v>
      </c>
      <c r="B56" s="22">
        <v>791.80034812000008</v>
      </c>
      <c r="C56" s="22">
        <v>4997.8892643300005</v>
      </c>
      <c r="D56" s="22">
        <v>5397.7957431600025</v>
      </c>
      <c r="E56" s="22">
        <v>4993.1123059700003</v>
      </c>
      <c r="F56" s="22">
        <v>5029.8179760700004</v>
      </c>
      <c r="G56" s="22">
        <v>4942.1361468500027</v>
      </c>
      <c r="H56" s="22">
        <v>4900.8306251599997</v>
      </c>
      <c r="I56" s="22">
        <v>4925.9193855599979</v>
      </c>
      <c r="J56" s="23">
        <v>4995.2606083899991</v>
      </c>
      <c r="K56" s="22">
        <v>4980.9817268699999</v>
      </c>
      <c r="L56" s="22">
        <v>5017.2894921899997</v>
      </c>
      <c r="M56" s="24">
        <v>5214.4280797499996</v>
      </c>
      <c r="N56" s="24">
        <v>5737.8338739700002</v>
      </c>
      <c r="O56" s="108">
        <v>5081.6655977600003</v>
      </c>
      <c r="P56" s="108">
        <v>5207.0690480599997</v>
      </c>
      <c r="Q56" s="108">
        <v>5169.9734776200003</v>
      </c>
      <c r="R56" s="108">
        <v>5152.2890199499998</v>
      </c>
      <c r="S56" s="108">
        <v>5246.5927027600001</v>
      </c>
      <c r="T56" s="108">
        <v>5442.2102460899996</v>
      </c>
      <c r="U56" s="108">
        <v>5433.7353676100001</v>
      </c>
      <c r="V56" s="108">
        <v>5419.3183684100004</v>
      </c>
      <c r="W56" s="108">
        <v>5416.1798199900004</v>
      </c>
      <c r="X56" s="108">
        <v>5488.47010331</v>
      </c>
      <c r="Y56" s="108">
        <v>5356.7015700299999</v>
      </c>
      <c r="Z56" s="108">
        <v>5380.8275805800004</v>
      </c>
      <c r="AA56" s="108">
        <v>5276.1063843600004</v>
      </c>
      <c r="AB56" s="108">
        <v>5281.4368462599996</v>
      </c>
      <c r="AC56" s="108">
        <v>5502.0872965600001</v>
      </c>
      <c r="AD56" s="108">
        <v>5222.4494256999997</v>
      </c>
      <c r="AE56" s="108">
        <v>4961.5469857199996</v>
      </c>
      <c r="AF56" s="108">
        <v>4796.3823929999999</v>
      </c>
      <c r="AG56" s="108">
        <v>4805.6638911199998</v>
      </c>
      <c r="AH56" s="108">
        <v>4702.4570626499999</v>
      </c>
      <c r="AI56" s="108">
        <v>4044.0997570200002</v>
      </c>
      <c r="AJ56" s="108">
        <v>3957.5050966099998</v>
      </c>
      <c r="AK56" s="108">
        <v>4082.8305154300001</v>
      </c>
      <c r="AL56" s="108">
        <v>4211.9362816599996</v>
      </c>
      <c r="AM56" s="108">
        <v>4133.9121266299999</v>
      </c>
      <c r="AN56" s="108">
        <v>4618.2010866299997</v>
      </c>
      <c r="AO56" s="108">
        <v>4469.6895469700003</v>
      </c>
      <c r="AP56" s="108">
        <v>4446.0080612700003</v>
      </c>
      <c r="AQ56" s="108">
        <v>4449.6699245399996</v>
      </c>
      <c r="AR56" s="108">
        <v>4593.85052567</v>
      </c>
      <c r="AS56" s="108">
        <v>4611.7414177800001</v>
      </c>
      <c r="AT56" s="180">
        <v>4790.7471121999997</v>
      </c>
    </row>
    <row r="57" spans="1:46" s="104" customFormat="1" x14ac:dyDescent="0.25">
      <c r="A57" s="99" t="s">
        <v>27</v>
      </c>
      <c r="B57" s="109">
        <v>0.96018154209504847</v>
      </c>
      <c r="C57" s="109">
        <v>3.8950225442940343</v>
      </c>
      <c r="D57" s="109">
        <v>4.1160004550422471</v>
      </c>
      <c r="E57" s="109">
        <v>4.0148095745616006</v>
      </c>
      <c r="F57" s="109">
        <v>3.9404303279650637</v>
      </c>
      <c r="G57" s="109">
        <v>3.7502199176672595</v>
      </c>
      <c r="H57" s="109">
        <v>3.5103557004439447</v>
      </c>
      <c r="I57" s="109">
        <v>3.7363675949564223</v>
      </c>
      <c r="J57" s="110">
        <v>3.5398854069228123</v>
      </c>
      <c r="K57" s="100">
        <v>4.1832398403709696</v>
      </c>
      <c r="L57" s="100">
        <v>4.65602528452155</v>
      </c>
      <c r="M57" s="111">
        <v>5.0756588404635501</v>
      </c>
      <c r="N57" s="111">
        <v>5.4551053243650696</v>
      </c>
      <c r="O57" s="111">
        <v>4.6086305543448596</v>
      </c>
      <c r="P57" s="111">
        <v>4.86124154514554</v>
      </c>
      <c r="Q57" s="102">
        <v>4.9805861012929302</v>
      </c>
      <c r="R57" s="102">
        <v>5.1271799430401099</v>
      </c>
      <c r="S57" s="102">
        <v>5.1946411559584202</v>
      </c>
      <c r="T57" s="102">
        <v>5.18616892157495</v>
      </c>
      <c r="U57" s="102">
        <v>4.5378929576359202</v>
      </c>
      <c r="V57" s="102">
        <v>4.5579393029516497</v>
      </c>
      <c r="W57" s="102">
        <v>4.7625713322514303</v>
      </c>
      <c r="X57" s="102">
        <v>5.8224807339353202</v>
      </c>
      <c r="Y57" s="102">
        <v>5.8633728547028996</v>
      </c>
      <c r="Z57" s="102">
        <v>6.4085987124992601</v>
      </c>
      <c r="AA57" s="102">
        <v>4.8068420102934697</v>
      </c>
      <c r="AB57" s="102">
        <v>6.2091455253841197</v>
      </c>
      <c r="AC57" s="102">
        <v>5.8410081225490398</v>
      </c>
      <c r="AD57" s="102">
        <v>5.3471971186064797</v>
      </c>
      <c r="AE57" s="102">
        <v>4.1925675995364298</v>
      </c>
      <c r="AF57" s="102">
        <v>3.4763297022022499</v>
      </c>
      <c r="AG57" s="102">
        <v>3.9211155928806698</v>
      </c>
      <c r="AH57" s="102">
        <v>4.0714454520398702</v>
      </c>
      <c r="AI57" s="102">
        <v>3.5591673931540102</v>
      </c>
      <c r="AJ57" s="102">
        <v>2.9724687490601598</v>
      </c>
      <c r="AK57" s="102">
        <v>3.3512428519845301</v>
      </c>
      <c r="AL57" s="102">
        <v>2.6818424504929399</v>
      </c>
      <c r="AM57" s="102">
        <v>2.3955906557964699</v>
      </c>
      <c r="AN57" s="102">
        <v>2.3109854235196301</v>
      </c>
      <c r="AO57" s="102">
        <v>2.4601348035866901</v>
      </c>
      <c r="AP57" s="102">
        <v>2.3841840143934299</v>
      </c>
      <c r="AQ57" s="102">
        <v>2.4029687201441599</v>
      </c>
      <c r="AR57" s="102">
        <v>2.2198593838313401</v>
      </c>
      <c r="AS57" s="102">
        <v>2.2721364809724101</v>
      </c>
      <c r="AT57" s="100">
        <v>2.2476351918922202</v>
      </c>
    </row>
    <row r="58" spans="1:46" x14ac:dyDescent="0.25">
      <c r="A58" s="106" t="s">
        <v>32</v>
      </c>
      <c r="B58" s="97"/>
      <c r="C58" s="97"/>
      <c r="D58" s="97"/>
      <c r="E58" s="97"/>
      <c r="F58" s="97"/>
      <c r="G58" s="97"/>
      <c r="H58" s="97"/>
      <c r="I58" s="97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</row>
    <row r="59" spans="1:46" s="26" customFormat="1" x14ac:dyDescent="0.25">
      <c r="A59" s="43" t="s">
        <v>32</v>
      </c>
      <c r="B59" s="22">
        <v>73.511547329999999</v>
      </c>
      <c r="C59" s="22">
        <v>19328.586712160002</v>
      </c>
      <c r="D59" s="22">
        <v>21084.531164149997</v>
      </c>
      <c r="E59" s="22">
        <v>55661.796630980003</v>
      </c>
      <c r="F59" s="22">
        <v>55581.956957470014</v>
      </c>
      <c r="G59" s="22">
        <v>50397.713529760003</v>
      </c>
      <c r="H59" s="22">
        <v>49380.353079830013</v>
      </c>
      <c r="I59" s="22">
        <v>51644.383992700008</v>
      </c>
      <c r="J59" s="22">
        <v>50754.124502999985</v>
      </c>
      <c r="K59" s="22">
        <v>51912.776877110002</v>
      </c>
      <c r="L59" s="22">
        <v>52452.269719039999</v>
      </c>
      <c r="M59" s="24">
        <v>56269.17836043</v>
      </c>
      <c r="N59" s="24">
        <v>21781.134967040001</v>
      </c>
      <c r="O59" s="38">
        <v>20247.705726280001</v>
      </c>
      <c r="P59" s="38">
        <v>19392.433957929999</v>
      </c>
      <c r="Q59" s="38">
        <v>19275.146047679998</v>
      </c>
      <c r="R59" s="38">
        <v>18995.71083086</v>
      </c>
      <c r="S59" s="38">
        <v>111.18479558999999</v>
      </c>
      <c r="T59" s="38">
        <v>136.04867811</v>
      </c>
      <c r="U59" s="38">
        <v>159.33000602000001</v>
      </c>
      <c r="V59" s="38">
        <v>123.91860423</v>
      </c>
      <c r="W59" s="38">
        <v>178.63956931999999</v>
      </c>
      <c r="X59" s="38">
        <v>160.41798935</v>
      </c>
      <c r="Y59" s="38">
        <v>317.27167822000001</v>
      </c>
      <c r="Z59" s="38">
        <v>323.36529701000001</v>
      </c>
      <c r="AA59" s="38">
        <v>432.79144968000003</v>
      </c>
      <c r="AB59" s="38">
        <v>433.70705762</v>
      </c>
      <c r="AC59" s="38">
        <v>614.28554211000005</v>
      </c>
      <c r="AD59" s="38">
        <v>610.69943968999996</v>
      </c>
      <c r="AE59" s="38">
        <v>730.03414802999998</v>
      </c>
      <c r="AF59" s="38">
        <v>1145.67513175</v>
      </c>
      <c r="AG59" s="38">
        <v>1031.0226558899999</v>
      </c>
      <c r="AH59" s="38">
        <v>1146.3328946500001</v>
      </c>
      <c r="AI59" s="38">
        <v>853.36475933999998</v>
      </c>
      <c r="AJ59" s="38">
        <v>848.94858978000002</v>
      </c>
      <c r="AK59" s="38">
        <v>894.19518114000005</v>
      </c>
      <c r="AL59" s="38">
        <v>693.13642503000005</v>
      </c>
      <c r="AM59" s="38">
        <v>628.35557951999999</v>
      </c>
      <c r="AN59" s="38">
        <v>630.88066798</v>
      </c>
      <c r="AO59" s="38">
        <v>609.65627708</v>
      </c>
      <c r="AP59" s="38">
        <v>712.73314522999999</v>
      </c>
      <c r="AQ59" s="38">
        <v>633.61164083000006</v>
      </c>
      <c r="AR59" s="38">
        <v>534.93486092000001</v>
      </c>
      <c r="AS59" s="38">
        <v>953.32768180000005</v>
      </c>
      <c r="AT59" s="176">
        <v>801.20649837999997</v>
      </c>
    </row>
    <row r="60" spans="1:46" s="26" customFormat="1" x14ac:dyDescent="0.25">
      <c r="A60" s="27" t="s">
        <v>26</v>
      </c>
      <c r="B60" s="22">
        <v>5.3472929300000001</v>
      </c>
      <c r="C60" s="22">
        <v>11.7596886</v>
      </c>
      <c r="D60" s="22">
        <v>9.8043926799999994</v>
      </c>
      <c r="E60" s="22">
        <v>11.170541059999998</v>
      </c>
      <c r="F60" s="22">
        <v>8.9980686400000014</v>
      </c>
      <c r="G60" s="22">
        <v>5.3568572699999999</v>
      </c>
      <c r="H60" s="22">
        <v>4.8148191499999999</v>
      </c>
      <c r="I60" s="22">
        <v>6.1054936799999995</v>
      </c>
      <c r="J60" s="22">
        <v>3.8682276599999996</v>
      </c>
      <c r="K60" s="22">
        <v>5.9558613999999999</v>
      </c>
      <c r="L60" s="23">
        <v>3.1122629000000002</v>
      </c>
      <c r="M60" s="29">
        <v>2.9609483600000002</v>
      </c>
      <c r="N60" s="29">
        <v>18.15391756</v>
      </c>
      <c r="O60" s="25">
        <v>0.79760182999999996</v>
      </c>
      <c r="P60" s="25">
        <v>1.8784700700000001</v>
      </c>
      <c r="Q60" s="25">
        <v>2.69574815</v>
      </c>
      <c r="R60" s="25">
        <v>6.6508264400000003</v>
      </c>
      <c r="S60" s="25">
        <v>14.71593637</v>
      </c>
      <c r="T60" s="25">
        <v>11.45594717</v>
      </c>
      <c r="U60" s="25">
        <v>10.67892758</v>
      </c>
      <c r="V60" s="25">
        <v>46.679234600000001</v>
      </c>
      <c r="W60" s="25">
        <v>57.258965160000002</v>
      </c>
      <c r="X60" s="25">
        <v>49.624577080000002</v>
      </c>
      <c r="Y60" s="25">
        <v>60.690094809999998</v>
      </c>
      <c r="Z60" s="25">
        <v>71.497019440000003</v>
      </c>
      <c r="AA60" s="25">
        <v>104.18897995</v>
      </c>
      <c r="AB60" s="25">
        <v>106.83224914</v>
      </c>
      <c r="AC60" s="25">
        <v>133.59838178999999</v>
      </c>
      <c r="AD60" s="25">
        <v>137.52792359</v>
      </c>
      <c r="AE60" s="25">
        <v>164.93170975000001</v>
      </c>
      <c r="AF60" s="25">
        <v>188.64184244</v>
      </c>
      <c r="AG60" s="25">
        <v>181.29453429</v>
      </c>
      <c r="AH60" s="25">
        <v>166.7298591</v>
      </c>
      <c r="AI60" s="25">
        <v>120.74058767</v>
      </c>
      <c r="AJ60" s="25">
        <v>84.028126069999999</v>
      </c>
      <c r="AK60" s="25">
        <v>56.48963775</v>
      </c>
      <c r="AL60" s="25">
        <v>51.446489929999998</v>
      </c>
      <c r="AM60" s="25">
        <v>55.438192970000003</v>
      </c>
      <c r="AN60" s="25">
        <v>42.703364720000003</v>
      </c>
      <c r="AO60" s="25">
        <v>0.34937101999999998</v>
      </c>
      <c r="AP60" s="25">
        <v>0.33852251999999999</v>
      </c>
      <c r="AQ60" s="25">
        <v>0.19379647999999999</v>
      </c>
      <c r="AR60" s="25">
        <v>10.663432909999999</v>
      </c>
      <c r="AS60" s="25">
        <v>15.94436116</v>
      </c>
      <c r="AT60" s="23">
        <v>1.4753684899999999</v>
      </c>
    </row>
    <row r="61" spans="1:46" s="104" customFormat="1" x14ac:dyDescent="0.25">
      <c r="A61" s="99" t="s">
        <v>27</v>
      </c>
      <c r="B61" s="100">
        <v>7.2740856698275138</v>
      </c>
      <c r="C61" s="100">
        <v>6.0840912867166565E-2</v>
      </c>
      <c r="D61" s="100">
        <v>4.6500406405385934E-2</v>
      </c>
      <c r="E61" s="100">
        <v>2.0068595942127291E-2</v>
      </c>
      <c r="F61" s="100">
        <v>1.6188830211367168E-2</v>
      </c>
      <c r="G61" s="100">
        <v>1.0629167267353823E-2</v>
      </c>
      <c r="H61" s="100">
        <v>9.7504753402961573E-3</v>
      </c>
      <c r="I61" s="100">
        <v>1.1822183184260688E-2</v>
      </c>
      <c r="J61" s="100">
        <v>7.621504060761319E-3</v>
      </c>
      <c r="K61" s="100">
        <v>1.14728237599367E-2</v>
      </c>
      <c r="L61" s="101">
        <v>5.9335142533789298E-3</v>
      </c>
      <c r="M61" s="102">
        <v>5.2621140849680803E-3</v>
      </c>
      <c r="N61" s="103">
        <v>8.33469770398612E-2</v>
      </c>
      <c r="O61" s="103">
        <v>3.9392207728738996E-3</v>
      </c>
      <c r="P61" s="103">
        <v>9.6866132125299903E-3</v>
      </c>
      <c r="Q61" s="103">
        <v>1.39856172468507E-2</v>
      </c>
      <c r="R61" s="103">
        <v>3.5012253551445001E-2</v>
      </c>
      <c r="S61" s="103">
        <v>13.235565431325499</v>
      </c>
      <c r="T61" s="103">
        <v>8.4204766478785409</v>
      </c>
      <c r="U61" s="103">
        <v>6.7023957675991799</v>
      </c>
      <c r="V61" s="103">
        <v>37.669270800824002</v>
      </c>
      <c r="W61" s="103">
        <v>32.052789523597099</v>
      </c>
      <c r="X61" s="103">
        <v>30.934546232049499</v>
      </c>
      <c r="Y61" s="103">
        <v>19.128746426561499</v>
      </c>
      <c r="Z61" s="103">
        <v>22.110294487719599</v>
      </c>
      <c r="AA61" s="103">
        <v>24.0737149560223</v>
      </c>
      <c r="AB61" s="103">
        <v>24.632352013418899</v>
      </c>
      <c r="AC61" s="103">
        <v>21.748579875590899</v>
      </c>
      <c r="AD61" s="103">
        <v>22.5197396054287</v>
      </c>
      <c r="AE61" s="103">
        <v>22.592328070552401</v>
      </c>
      <c r="AF61" s="103">
        <v>16.465561415464499</v>
      </c>
      <c r="AG61" s="103">
        <v>17.583952520762299</v>
      </c>
      <c r="AH61" s="103">
        <v>14.5446283429654</v>
      </c>
      <c r="AI61" s="103">
        <v>14.148766555978</v>
      </c>
      <c r="AJ61" s="103">
        <v>9.8979051360195296</v>
      </c>
      <c r="AK61" s="103">
        <v>6.3173721958534799</v>
      </c>
      <c r="AL61" s="103">
        <v>7.4222747603797199</v>
      </c>
      <c r="AM61" s="103">
        <v>8.8227422142649203</v>
      </c>
      <c r="AN61" s="103">
        <v>6.7688497821197702</v>
      </c>
      <c r="AO61" s="103">
        <v>5.7306228629899703E-2</v>
      </c>
      <c r="AP61" s="103">
        <v>4.7496390797253901E-2</v>
      </c>
      <c r="AQ61" s="103">
        <v>3.0586003714536601E-2</v>
      </c>
      <c r="AR61" s="103">
        <v>1.99340773784319</v>
      </c>
      <c r="AS61" s="103">
        <v>1.6724953512201699</v>
      </c>
      <c r="AT61" s="101">
        <v>0.184143350432519</v>
      </c>
    </row>
    <row r="62" spans="1:46" x14ac:dyDescent="0.25">
      <c r="B62" s="2"/>
      <c r="C62" s="2"/>
      <c r="D62" s="2"/>
      <c r="E62" s="112"/>
      <c r="F62" s="2"/>
      <c r="G62" s="2"/>
      <c r="H62" s="2"/>
      <c r="I62" s="112"/>
      <c r="J62" s="2"/>
      <c r="K62" s="2"/>
      <c r="L62" s="2"/>
    </row>
    <row r="63" spans="1:46" s="49" customFormat="1" ht="30" x14ac:dyDescent="0.25">
      <c r="A63" s="113" t="s">
        <v>33</v>
      </c>
      <c r="B63" s="114">
        <v>1135070.5637215446</v>
      </c>
      <c r="C63" s="114">
        <v>1596518.7280848306</v>
      </c>
      <c r="D63" s="114">
        <v>1642275.7615232223</v>
      </c>
      <c r="E63" s="114">
        <v>1641945.3009656561</v>
      </c>
      <c r="F63" s="114">
        <v>1656173.0584997525</v>
      </c>
      <c r="G63" s="114">
        <v>1649072.3677358858</v>
      </c>
      <c r="H63" s="114">
        <v>1667860.2087939971</v>
      </c>
      <c r="I63" s="114">
        <v>1653420.2690853621</v>
      </c>
      <c r="J63" s="114">
        <v>1687627.2959855702</v>
      </c>
      <c r="K63" s="114">
        <v>1687175.23860273</v>
      </c>
      <c r="L63" s="114">
        <v>1685710.20736109</v>
      </c>
      <c r="M63" s="114">
        <v>1765950.9674041099</v>
      </c>
      <c r="N63" s="114">
        <v>1791337.4514814301</v>
      </c>
      <c r="O63" s="114">
        <v>1773676.6223985199</v>
      </c>
      <c r="P63" s="114">
        <v>1780844.92036207</v>
      </c>
      <c r="Q63" s="114">
        <v>1783032.7884105199</v>
      </c>
      <c r="R63" s="114">
        <v>1792158.3785172901</v>
      </c>
      <c r="S63" s="114">
        <v>1793597.2457131799</v>
      </c>
      <c r="T63" s="114">
        <v>1822825.28481743</v>
      </c>
      <c r="U63" s="114">
        <v>1865181.2863447301</v>
      </c>
      <c r="V63" s="114">
        <v>1893653.6495526901</v>
      </c>
      <c r="W63" s="114">
        <v>1888129.46768679</v>
      </c>
      <c r="X63" s="114">
        <v>1866637.91153149</v>
      </c>
      <c r="Y63" s="114">
        <v>1860500.74683194</v>
      </c>
      <c r="Z63" s="114">
        <v>1868616.50109758</v>
      </c>
      <c r="AA63" s="114">
        <v>1852481.7591975799</v>
      </c>
      <c r="AB63" s="114">
        <v>1842006.4200069699</v>
      </c>
      <c r="AC63" s="114">
        <v>1814337.0896371</v>
      </c>
      <c r="AD63" s="114">
        <v>1811313.84723601</v>
      </c>
      <c r="AE63" s="114">
        <v>1809711.3863250699</v>
      </c>
      <c r="AF63" s="114">
        <v>1817901.0215928</v>
      </c>
      <c r="AG63" s="114">
        <v>1825142.91955837</v>
      </c>
      <c r="AH63" s="114">
        <v>1799142.9372914</v>
      </c>
      <c r="AI63" s="114">
        <v>1832668.81020681</v>
      </c>
      <c r="AJ63" s="114">
        <v>1827861.4739265</v>
      </c>
      <c r="AK63" s="114">
        <v>1879323.33611273</v>
      </c>
      <c r="AL63" s="114">
        <v>1950218.8536446199</v>
      </c>
      <c r="AM63" s="114">
        <v>1939112.98308939</v>
      </c>
      <c r="AN63" s="114">
        <v>2015509.3352615</v>
      </c>
      <c r="AO63" s="114">
        <v>1994990.4694247199</v>
      </c>
      <c r="AP63" s="114">
        <v>2022349.8543135501</v>
      </c>
      <c r="AQ63" s="114">
        <v>1997660.0678195499</v>
      </c>
      <c r="AR63" s="114">
        <v>2064566.40314196</v>
      </c>
      <c r="AS63" s="114">
        <v>2067034.5115820901</v>
      </c>
      <c r="AT63" s="114">
        <v>2089861.5008622601</v>
      </c>
    </row>
    <row r="64" spans="1:46" s="26" customFormat="1" x14ac:dyDescent="0.25">
      <c r="A64" s="115" t="s">
        <v>34</v>
      </c>
      <c r="B64" s="116">
        <v>144693.80388924654</v>
      </c>
      <c r="C64" s="116">
        <v>170470.96973963891</v>
      </c>
      <c r="D64" s="116">
        <v>141489.4439421373</v>
      </c>
      <c r="E64" s="116">
        <v>111599.82373955398</v>
      </c>
      <c r="F64" s="116">
        <v>112141.44070962696</v>
      </c>
      <c r="G64" s="116">
        <v>113513.13545006435</v>
      </c>
      <c r="H64" s="116">
        <v>118020.02338464238</v>
      </c>
      <c r="I64" s="116">
        <v>113914.36923789771</v>
      </c>
      <c r="J64" s="116">
        <v>111991.08272777963</v>
      </c>
      <c r="K64" s="116">
        <v>112282.69761336999</v>
      </c>
      <c r="L64" s="116">
        <v>117446.53961830999</v>
      </c>
      <c r="M64" s="117">
        <v>110086.04877433</v>
      </c>
      <c r="N64" s="117">
        <v>93615.700648200494</v>
      </c>
      <c r="O64" s="117">
        <v>91895.958826159796</v>
      </c>
      <c r="P64" s="117">
        <v>88827.271532030107</v>
      </c>
      <c r="Q64" s="117">
        <v>95884.325286610096</v>
      </c>
      <c r="R64" s="117">
        <v>90205.386262190106</v>
      </c>
      <c r="S64" s="117">
        <v>84842.192983910194</v>
      </c>
      <c r="T64" s="117">
        <v>77507.970572449995</v>
      </c>
      <c r="U64" s="117">
        <v>87337.191050910202</v>
      </c>
      <c r="V64" s="117">
        <v>79896.087098920005</v>
      </c>
      <c r="W64" s="117">
        <v>76467.357916410096</v>
      </c>
      <c r="X64" s="117">
        <v>74980.574538749905</v>
      </c>
      <c r="Y64" s="117">
        <v>74687.3448173301</v>
      </c>
      <c r="Z64" s="117">
        <v>68400.477919569705</v>
      </c>
      <c r="AA64" s="117">
        <v>67092.049612590301</v>
      </c>
      <c r="AB64" s="117">
        <v>68427.593723079903</v>
      </c>
      <c r="AC64" s="117">
        <v>86153.490660930096</v>
      </c>
      <c r="AD64" s="117">
        <v>69132.704028609907</v>
      </c>
      <c r="AE64" s="117">
        <v>82478.180883299996</v>
      </c>
      <c r="AF64" s="117">
        <v>76104.9308309599</v>
      </c>
      <c r="AG64" s="117">
        <v>74277.341852290599</v>
      </c>
      <c r="AH64" s="117">
        <v>77201.393065579905</v>
      </c>
      <c r="AI64" s="117">
        <v>75293.154060969406</v>
      </c>
      <c r="AJ64" s="117">
        <v>77618.959938300104</v>
      </c>
      <c r="AK64" s="117">
        <v>103305.03688189</v>
      </c>
      <c r="AL64" s="117">
        <v>82884.378710190504</v>
      </c>
      <c r="AM64" s="117">
        <v>93191.338852510104</v>
      </c>
      <c r="AN64" s="117">
        <v>80499.3958125801</v>
      </c>
      <c r="AO64" s="117">
        <v>83045.298544070203</v>
      </c>
      <c r="AP64" s="117">
        <v>91845.148821249604</v>
      </c>
      <c r="AQ64" s="117">
        <v>92769.417315629995</v>
      </c>
      <c r="AR64" s="117">
        <v>91591.834435559795</v>
      </c>
      <c r="AS64" s="117">
        <v>97033.310836499804</v>
      </c>
      <c r="AT64" s="116">
        <v>82353.577330879605</v>
      </c>
    </row>
    <row r="65" spans="1:46" x14ac:dyDescent="0.2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46" s="26" customFormat="1" x14ac:dyDescent="0.25">
      <c r="A66" s="119" t="s">
        <v>35</v>
      </c>
      <c r="B66" s="46">
        <v>1279764.367610791</v>
      </c>
      <c r="C66" s="46">
        <v>1766989.6978244695</v>
      </c>
      <c r="D66" s="46">
        <v>1783765.2054653596</v>
      </c>
      <c r="E66" s="46">
        <v>1753545.1247052101</v>
      </c>
      <c r="F66" s="46">
        <v>1768314.4992093795</v>
      </c>
      <c r="G66" s="46">
        <v>1762585.5031859502</v>
      </c>
      <c r="H66" s="46">
        <v>1785880.2321786394</v>
      </c>
      <c r="I66" s="46">
        <v>1767334.6383232598</v>
      </c>
      <c r="J66" s="46">
        <v>1799618.3787133498</v>
      </c>
      <c r="K66" s="46">
        <v>1799457.9362160999</v>
      </c>
      <c r="L66" s="46">
        <v>1803156.7469794</v>
      </c>
      <c r="M66" s="45">
        <v>1876037.0161784401</v>
      </c>
      <c r="N66" s="45">
        <v>1884953.1521296301</v>
      </c>
      <c r="O66" s="45">
        <v>1865572.5812246799</v>
      </c>
      <c r="P66" s="45">
        <v>1869672.1918941</v>
      </c>
      <c r="Q66" s="45">
        <v>1878917.11369713</v>
      </c>
      <c r="R66" s="45">
        <v>1882363.7647794799</v>
      </c>
      <c r="S66" s="45">
        <v>1878439.4386970899</v>
      </c>
      <c r="T66" s="45">
        <v>1900333.2553898799</v>
      </c>
      <c r="U66" s="45">
        <v>1952518.47739564</v>
      </c>
      <c r="V66" s="45">
        <v>1973549.7366516099</v>
      </c>
      <c r="W66" s="45">
        <v>1964596.8256031999</v>
      </c>
      <c r="X66" s="45">
        <v>1941618.4860702399</v>
      </c>
      <c r="Y66" s="45">
        <v>1935188.0916492699</v>
      </c>
      <c r="Z66" s="45">
        <v>1937016.9790171499</v>
      </c>
      <c r="AA66" s="45">
        <v>1919573.80881017</v>
      </c>
      <c r="AB66" s="45">
        <v>1910434.0137300501</v>
      </c>
      <c r="AC66" s="45">
        <v>1900490.5802980301</v>
      </c>
      <c r="AD66" s="45">
        <v>1880446.5512646199</v>
      </c>
      <c r="AE66" s="45">
        <v>1892189.56720837</v>
      </c>
      <c r="AF66" s="45">
        <v>1894005.95242376</v>
      </c>
      <c r="AG66" s="45">
        <v>1899420.2614106601</v>
      </c>
      <c r="AH66" s="45">
        <v>1876344.33035698</v>
      </c>
      <c r="AI66" s="45">
        <v>1907961.9642677801</v>
      </c>
      <c r="AJ66" s="45">
        <v>1905480.4338648</v>
      </c>
      <c r="AK66" s="45">
        <v>1982628.3729946199</v>
      </c>
      <c r="AL66" s="45">
        <v>2033103.23235481</v>
      </c>
      <c r="AM66" s="45">
        <v>2032304.3219419001</v>
      </c>
      <c r="AN66" s="45">
        <v>2096008.7310740801</v>
      </c>
      <c r="AO66" s="45">
        <v>2078035.7679687899</v>
      </c>
      <c r="AP66" s="45">
        <v>2114195.0031348001</v>
      </c>
      <c r="AQ66" s="45">
        <v>2090429.4851351799</v>
      </c>
      <c r="AR66" s="45">
        <v>2156158.2375775198</v>
      </c>
      <c r="AS66" s="45">
        <v>2164067.8224185901</v>
      </c>
      <c r="AT66" s="46">
        <v>2172215.0781931402</v>
      </c>
    </row>
    <row r="67" spans="1:46" s="26" customFormat="1" x14ac:dyDescent="0.25">
      <c r="A67" s="120" t="s">
        <v>26</v>
      </c>
      <c r="B67" s="73">
        <v>456202.42765723006</v>
      </c>
      <c r="C67" s="73">
        <v>601905.53557697986</v>
      </c>
      <c r="D67" s="73">
        <v>593590.30444713961</v>
      </c>
      <c r="E67" s="73">
        <v>593387.91928885924</v>
      </c>
      <c r="F67" s="73">
        <v>597963.03078400006</v>
      </c>
      <c r="G67" s="73">
        <v>612289.10481044988</v>
      </c>
      <c r="H67" s="73">
        <v>617056.54358299018</v>
      </c>
      <c r="I67" s="73">
        <v>607674.97566971998</v>
      </c>
      <c r="J67" s="71">
        <v>613891.68572045001</v>
      </c>
      <c r="K67" s="71">
        <v>614404.78004733997</v>
      </c>
      <c r="L67" s="71">
        <v>606249.56481144996</v>
      </c>
      <c r="M67" s="70">
        <v>613862.52739516005</v>
      </c>
      <c r="N67" s="70">
        <v>658300.02113950998</v>
      </c>
      <c r="O67" s="70">
        <v>644074.58504557004</v>
      </c>
      <c r="P67" s="70">
        <v>649367.06996151002</v>
      </c>
      <c r="Q67" s="70">
        <v>647220.85444578005</v>
      </c>
      <c r="R67" s="70">
        <v>646946.74881706003</v>
      </c>
      <c r="S67" s="70">
        <v>644741.50177266996</v>
      </c>
      <c r="T67" s="70">
        <v>650167.19880917994</v>
      </c>
      <c r="U67" s="70">
        <v>675197.26855012996</v>
      </c>
      <c r="V67" s="70">
        <v>682222.05576913001</v>
      </c>
      <c r="W67" s="70">
        <v>685658.07637897006</v>
      </c>
      <c r="X67" s="70">
        <v>683601.90795502998</v>
      </c>
      <c r="Y67" s="70">
        <v>649851.85351314</v>
      </c>
      <c r="Z67" s="70">
        <v>651911.95645977999</v>
      </c>
      <c r="AA67" s="70">
        <v>626648.22173798003</v>
      </c>
      <c r="AB67" s="70">
        <v>630005.39653527003</v>
      </c>
      <c r="AC67" s="70">
        <v>618691.98758252</v>
      </c>
      <c r="AD67" s="70">
        <v>607763.46499954001</v>
      </c>
      <c r="AE67" s="70">
        <v>600039.73675195</v>
      </c>
      <c r="AF67" s="70">
        <v>588835.22531599004</v>
      </c>
      <c r="AG67" s="70">
        <v>583736.06315070996</v>
      </c>
      <c r="AH67" s="70">
        <v>565155.39737429004</v>
      </c>
      <c r="AI67" s="70">
        <v>575267.95927981997</v>
      </c>
      <c r="AJ67" s="70">
        <v>565720.55011022999</v>
      </c>
      <c r="AK67" s="70">
        <v>546722.03263111005</v>
      </c>
      <c r="AL67" s="70">
        <v>560582.22167897003</v>
      </c>
      <c r="AM67" s="70">
        <v>555344.88928382006</v>
      </c>
      <c r="AN67" s="70">
        <v>591832.16745335003</v>
      </c>
      <c r="AO67" s="70">
        <v>578869.75255252002</v>
      </c>
      <c r="AP67" s="70">
        <v>577870.13468649995</v>
      </c>
      <c r="AQ67" s="70">
        <v>552451.25107234996</v>
      </c>
      <c r="AR67" s="70">
        <v>563511.92130292999</v>
      </c>
      <c r="AS67" s="70">
        <v>564588.50868822006</v>
      </c>
      <c r="AT67" s="73">
        <v>527259.24222963001</v>
      </c>
    </row>
    <row r="68" spans="1:46" s="124" customFormat="1" x14ac:dyDescent="0.25">
      <c r="A68" s="121" t="s">
        <v>27</v>
      </c>
      <c r="B68" s="122">
        <v>35.647376908056941</v>
      </c>
      <c r="C68" s="122">
        <v>34.063896145973587</v>
      </c>
      <c r="D68" s="122">
        <v>33.277378806830136</v>
      </c>
      <c r="E68" s="122">
        <v>33.839329876875233</v>
      </c>
      <c r="F68" s="122">
        <v>33.815423164338227</v>
      </c>
      <c r="G68" s="122">
        <v>34.738122133860202</v>
      </c>
      <c r="H68" s="122">
        <v>34.551955526727994</v>
      </c>
      <c r="I68" s="122">
        <v>34.383696357937353</v>
      </c>
      <c r="J68" s="123">
        <v>34.112325867629579</v>
      </c>
      <c r="K68" s="123">
        <v>34.143881203431199</v>
      </c>
      <c r="L68" s="123">
        <v>33.621567610637499</v>
      </c>
      <c r="M68" s="122">
        <v>32.721237486327503</v>
      </c>
      <c r="N68" s="123">
        <v>34.923946008724897</v>
      </c>
      <c r="O68" s="123">
        <v>34.524230873009401</v>
      </c>
      <c r="P68" s="123">
        <v>34.731600158403097</v>
      </c>
      <c r="Q68" s="123">
        <v>34.446482483319798</v>
      </c>
      <c r="R68" s="123">
        <v>34.368848408684201</v>
      </c>
      <c r="S68" s="123">
        <v>34.323251976644599</v>
      </c>
      <c r="T68" s="123">
        <v>34.2133253188683</v>
      </c>
      <c r="U68" s="123">
        <v>34.580838868717898</v>
      </c>
      <c r="V68" s="123">
        <v>34.568272747288901</v>
      </c>
      <c r="W68" s="123">
        <v>34.900701632175803</v>
      </c>
      <c r="X68" s="123">
        <v>35.207838865327901</v>
      </c>
      <c r="Y68" s="123">
        <v>33.580810894681697</v>
      </c>
      <c r="Z68" s="123">
        <v>33.655459065235597</v>
      </c>
      <c r="AA68" s="123">
        <v>32.645174614379698</v>
      </c>
      <c r="AB68" s="123">
        <v>32.9770822759384</v>
      </c>
      <c r="AC68" s="123">
        <v>32.554330655272103</v>
      </c>
      <c r="AD68" s="123">
        <v>32.320166961981101</v>
      </c>
      <c r="AE68" s="123">
        <v>31.711396529746999</v>
      </c>
      <c r="AF68" s="123">
        <v>31.089407325381298</v>
      </c>
      <c r="AG68" s="123">
        <v>30.732327911316499</v>
      </c>
      <c r="AH68" s="123">
        <v>30.120025851905702</v>
      </c>
      <c r="AI68" s="123">
        <v>30.150913385770298</v>
      </c>
      <c r="AJ68" s="123">
        <v>29.689129316473998</v>
      </c>
      <c r="AK68" s="123">
        <v>27.575618309412398</v>
      </c>
      <c r="AL68" s="123">
        <v>27.572737712373002</v>
      </c>
      <c r="AM68" s="123">
        <v>27.3258725717406</v>
      </c>
      <c r="AN68" s="123">
        <v>28.2361499109821</v>
      </c>
      <c r="AO68" s="123">
        <v>27.8565827150485</v>
      </c>
      <c r="AP68" s="123">
        <v>27.332868246763901</v>
      </c>
      <c r="AQ68" s="123">
        <v>26.427643457996201</v>
      </c>
      <c r="AR68" s="123">
        <v>26.134998419042098</v>
      </c>
      <c r="AS68" s="123">
        <v>26.089224322795399</v>
      </c>
      <c r="AT68" s="123">
        <v>24.272883819046498</v>
      </c>
    </row>
    <row r="69" spans="1:46" x14ac:dyDescent="0.25">
      <c r="A69" s="125"/>
      <c r="B69" s="112"/>
      <c r="C69" s="112"/>
      <c r="D69" s="112"/>
      <c r="E69" s="112"/>
      <c r="F69" s="112"/>
      <c r="G69" s="112"/>
      <c r="H69" s="112"/>
      <c r="I69" s="112"/>
      <c r="J69" s="2"/>
      <c r="K69" s="2"/>
      <c r="L69" s="2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</row>
    <row r="70" spans="1:46" x14ac:dyDescent="0.25">
      <c r="A70" s="126" t="s">
        <v>36</v>
      </c>
      <c r="B70" s="97"/>
      <c r="C70" s="97"/>
      <c r="D70" s="97"/>
      <c r="E70" s="97"/>
      <c r="F70" s="97"/>
      <c r="G70" s="97"/>
      <c r="H70" s="97"/>
      <c r="I70" s="97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</row>
    <row r="71" spans="1:46" s="26" customFormat="1" ht="30" x14ac:dyDescent="0.25">
      <c r="A71" s="127" t="s">
        <v>37</v>
      </c>
      <c r="B71" s="98">
        <v>124867.59038856995</v>
      </c>
      <c r="C71" s="98">
        <v>169780.88672747012</v>
      </c>
      <c r="D71" s="98">
        <v>272394.45011044986</v>
      </c>
      <c r="E71" s="98">
        <v>272551.58646924992</v>
      </c>
      <c r="F71" s="98">
        <v>284790.93842895998</v>
      </c>
      <c r="G71" s="98">
        <v>288802.83272411005</v>
      </c>
      <c r="H71" s="98">
        <v>287915.40245565976</v>
      </c>
      <c r="I71" s="98">
        <v>283518.92514568969</v>
      </c>
      <c r="J71" s="98">
        <v>280383.82327784022</v>
      </c>
      <c r="K71" s="98">
        <v>281418.90482512</v>
      </c>
      <c r="L71" s="98">
        <v>238756.52399503</v>
      </c>
      <c r="M71" s="98">
        <v>264929.03239339998</v>
      </c>
      <c r="N71" s="98">
        <v>277796.1303504</v>
      </c>
      <c r="O71" s="98">
        <v>266703.37489024003</v>
      </c>
      <c r="P71" s="98">
        <v>263843.71223876002</v>
      </c>
      <c r="Q71" s="98">
        <v>283887.11608154001</v>
      </c>
      <c r="R71" s="98">
        <v>282155.66397519998</v>
      </c>
      <c r="S71" s="98">
        <v>288706.96505775</v>
      </c>
      <c r="T71" s="98">
        <v>288923.49375234998</v>
      </c>
      <c r="U71" s="98">
        <v>316961.58765721001</v>
      </c>
      <c r="V71" s="98">
        <v>320200.37001272</v>
      </c>
      <c r="W71" s="98">
        <v>319669.61948333</v>
      </c>
      <c r="X71" s="98">
        <v>318626.93145277002</v>
      </c>
      <c r="Y71" s="98">
        <v>322981.11370421998</v>
      </c>
      <c r="Z71" s="98">
        <v>333766.11487021</v>
      </c>
      <c r="AA71" s="98">
        <v>331895.40964117</v>
      </c>
      <c r="AB71" s="98">
        <v>340089.05130713002</v>
      </c>
      <c r="AC71" s="98">
        <v>329874.11496754998</v>
      </c>
      <c r="AD71" s="98">
        <v>333859.61289547</v>
      </c>
      <c r="AE71" s="98">
        <v>335921.06072668999</v>
      </c>
      <c r="AF71" s="98">
        <v>336083.8087997</v>
      </c>
      <c r="AG71" s="98">
        <v>343433.70045493997</v>
      </c>
      <c r="AH71" s="98">
        <v>346765.67681728001</v>
      </c>
      <c r="AI71" s="98">
        <v>357941.62945593998</v>
      </c>
      <c r="AJ71" s="98">
        <v>367154.18284347001</v>
      </c>
      <c r="AK71" s="98">
        <v>386519.16977917001</v>
      </c>
      <c r="AL71" s="98">
        <v>410629.93121392</v>
      </c>
      <c r="AM71" s="98">
        <v>418145.18777342001</v>
      </c>
      <c r="AN71" s="98">
        <v>386185.56570873002</v>
      </c>
      <c r="AO71" s="98">
        <v>387509.09281867999</v>
      </c>
      <c r="AP71" s="98">
        <v>388368.30039746</v>
      </c>
      <c r="AQ71" s="98">
        <v>394660.82523279003</v>
      </c>
      <c r="AR71" s="98">
        <v>408473.19221086998</v>
      </c>
      <c r="AS71" s="98">
        <v>416619.13027761999</v>
      </c>
      <c r="AT71" s="97">
        <v>430574.94742647</v>
      </c>
    </row>
    <row r="72" spans="1:46" s="26" customFormat="1" ht="30" x14ac:dyDescent="0.25">
      <c r="A72" s="128" t="s">
        <v>38</v>
      </c>
      <c r="B72" s="24">
        <v>55602.111721119982</v>
      </c>
      <c r="C72" s="24">
        <v>42785.935868660017</v>
      </c>
      <c r="D72" s="24">
        <v>59115.745158430029</v>
      </c>
      <c r="E72" s="24">
        <v>61568.528343739978</v>
      </c>
      <c r="F72" s="24">
        <v>57412.988008019995</v>
      </c>
      <c r="G72" s="24">
        <v>53708.954593930015</v>
      </c>
      <c r="H72" s="24">
        <v>53251.462195570006</v>
      </c>
      <c r="I72" s="24">
        <v>61075.316676730021</v>
      </c>
      <c r="J72" s="24">
        <v>67126.364309929952</v>
      </c>
      <c r="K72" s="24">
        <v>70184.782351389906</v>
      </c>
      <c r="L72" s="24">
        <v>62614.344266799999</v>
      </c>
      <c r="M72" s="24">
        <v>57736.474608639997</v>
      </c>
      <c r="N72" s="25">
        <v>68796.919775860006</v>
      </c>
      <c r="O72" s="25">
        <v>82745.937122670002</v>
      </c>
      <c r="P72" s="24">
        <v>80590.405482770104</v>
      </c>
      <c r="Q72" s="24">
        <v>65415.165352030002</v>
      </c>
      <c r="R72" s="24">
        <v>68443.663267509997</v>
      </c>
      <c r="S72" s="24">
        <v>66629.943651270005</v>
      </c>
      <c r="T72" s="24">
        <v>71064.909309819996</v>
      </c>
      <c r="U72" s="24">
        <v>71104.177644070005</v>
      </c>
      <c r="V72" s="24">
        <v>78551.756447649997</v>
      </c>
      <c r="W72" s="24">
        <v>71959.659966599997</v>
      </c>
      <c r="X72" s="24">
        <v>71986.023211159903</v>
      </c>
      <c r="Y72" s="24">
        <v>64558.701782199998</v>
      </c>
      <c r="Z72" s="24">
        <v>66979.250959519995</v>
      </c>
      <c r="AA72" s="24">
        <v>66335.047396370006</v>
      </c>
      <c r="AB72" s="24">
        <v>66939.204815969904</v>
      </c>
      <c r="AC72" s="24">
        <v>68561.458006910005</v>
      </c>
      <c r="AD72" s="24">
        <v>67027.436257540001</v>
      </c>
      <c r="AE72" s="24">
        <v>71169.387489279994</v>
      </c>
      <c r="AF72" s="24">
        <v>77985.682116390002</v>
      </c>
      <c r="AG72" s="24">
        <v>78251.066752350001</v>
      </c>
      <c r="AH72" s="24">
        <v>73413.157491139995</v>
      </c>
      <c r="AI72" s="24">
        <v>71978.613233740005</v>
      </c>
      <c r="AJ72" s="24">
        <v>72174.951403939995</v>
      </c>
      <c r="AK72" s="24">
        <v>63807.496672890004</v>
      </c>
      <c r="AL72" s="24">
        <v>78523.627052750002</v>
      </c>
      <c r="AM72" s="24">
        <v>82069.155225619994</v>
      </c>
      <c r="AN72" s="24">
        <v>85177.930904459994</v>
      </c>
      <c r="AO72" s="24">
        <v>84729.466844919996</v>
      </c>
      <c r="AP72" s="24">
        <v>89884.7534878101</v>
      </c>
      <c r="AQ72" s="24">
        <v>91909.343445480001</v>
      </c>
      <c r="AR72" s="24">
        <v>106569.67757735999</v>
      </c>
      <c r="AS72" s="24">
        <v>115624.70367826</v>
      </c>
      <c r="AT72" s="22">
        <v>114064.77408659999</v>
      </c>
    </row>
    <row r="73" spans="1:46" s="26" customFormat="1" x14ac:dyDescent="0.25">
      <c r="A73" s="27" t="s">
        <v>26</v>
      </c>
      <c r="B73" s="24">
        <v>5715.8452404499976</v>
      </c>
      <c r="C73" s="24">
        <v>6745.1499010400021</v>
      </c>
      <c r="D73" s="24">
        <v>8820.6235235599979</v>
      </c>
      <c r="E73" s="24">
        <v>8247.240625460001</v>
      </c>
      <c r="F73" s="24">
        <v>8410.9142170200048</v>
      </c>
      <c r="G73" s="24">
        <v>7896.039534319998</v>
      </c>
      <c r="H73" s="24">
        <v>7848.7847203599977</v>
      </c>
      <c r="I73" s="24">
        <v>10332.476691959997</v>
      </c>
      <c r="J73" s="25">
        <v>9390.1868869700011</v>
      </c>
      <c r="K73" s="25">
        <v>9844.30988488</v>
      </c>
      <c r="L73" s="25">
        <v>9080.6861825300002</v>
      </c>
      <c r="M73" s="29">
        <v>8954.3961460800001</v>
      </c>
      <c r="N73" s="25">
        <v>9936.5056692800008</v>
      </c>
      <c r="O73" s="25">
        <v>8123.3476441900002</v>
      </c>
      <c r="P73" s="29">
        <v>8173.2373686700003</v>
      </c>
      <c r="Q73" s="29">
        <v>8529.5105551699999</v>
      </c>
      <c r="R73" s="108">
        <v>7901.9223703600001</v>
      </c>
      <c r="S73" s="108">
        <v>7641.8869689000003</v>
      </c>
      <c r="T73" s="29">
        <v>8646.7545659700008</v>
      </c>
      <c r="U73" s="108">
        <v>8086.08897127</v>
      </c>
      <c r="V73" s="108">
        <v>7730.61872468</v>
      </c>
      <c r="W73" s="108">
        <v>7342.34030489</v>
      </c>
      <c r="X73" s="108">
        <v>7229.6886567499996</v>
      </c>
      <c r="Y73" s="108">
        <v>8337.9429983499995</v>
      </c>
      <c r="Z73" s="108">
        <v>8265.1129327500003</v>
      </c>
      <c r="AA73" s="108">
        <v>8191.05804868</v>
      </c>
      <c r="AB73" s="108">
        <v>8386.59429834</v>
      </c>
      <c r="AC73" s="108">
        <v>8291.36343218</v>
      </c>
      <c r="AD73" s="108">
        <v>8444.1010744100004</v>
      </c>
      <c r="AE73" s="108">
        <v>7776.75871293</v>
      </c>
      <c r="AF73" s="108">
        <v>6912.5248099199998</v>
      </c>
      <c r="AG73" s="108">
        <v>6980.2112549800004</v>
      </c>
      <c r="AH73" s="108">
        <v>6551.9597340999999</v>
      </c>
      <c r="AI73" s="108">
        <v>8203.7586606200002</v>
      </c>
      <c r="AJ73" s="108">
        <v>6645.0663110599999</v>
      </c>
      <c r="AK73" s="108">
        <v>5854.9756167799997</v>
      </c>
      <c r="AL73" s="108">
        <v>5640.3139948999997</v>
      </c>
      <c r="AM73" s="108">
        <v>5587.9002846000003</v>
      </c>
      <c r="AN73" s="108">
        <v>6326.2661091800001</v>
      </c>
      <c r="AO73" s="108">
        <v>5553.8386576100002</v>
      </c>
      <c r="AP73" s="108">
        <v>5696.6360047799999</v>
      </c>
      <c r="AQ73" s="108">
        <v>5639.3625524099998</v>
      </c>
      <c r="AR73" s="108">
        <v>4950.7829201900004</v>
      </c>
      <c r="AS73" s="108">
        <v>4961.2020003300004</v>
      </c>
      <c r="AT73" s="28">
        <v>4882.8025566200004</v>
      </c>
    </row>
    <row r="74" spans="1:46" s="36" customFormat="1" x14ac:dyDescent="0.25">
      <c r="A74" s="129" t="s">
        <v>27</v>
      </c>
      <c r="B74" s="35">
        <v>10.279906758071714</v>
      </c>
      <c r="C74" s="35">
        <v>15.764876387758791</v>
      </c>
      <c r="D74" s="35">
        <v>14.920937729738078</v>
      </c>
      <c r="E74" s="35">
        <v>13.395221304324947</v>
      </c>
      <c r="F74" s="35">
        <v>14.649845808138547</v>
      </c>
      <c r="G74" s="35">
        <v>14.701532722091706</v>
      </c>
      <c r="H74" s="35">
        <v>14.739097100347676</v>
      </c>
      <c r="I74" s="35">
        <v>16.917598228183593</v>
      </c>
      <c r="J74" s="42">
        <v>13.988820910386945</v>
      </c>
      <c r="K74" s="42">
        <v>14.0262740085067</v>
      </c>
      <c r="L74" s="42">
        <v>14.502565328859999</v>
      </c>
      <c r="M74" s="35">
        <v>15.5090801902547</v>
      </c>
      <c r="N74" s="42">
        <v>14.443242083589</v>
      </c>
      <c r="O74" s="42">
        <v>9.8172163210227694</v>
      </c>
      <c r="P74" s="42">
        <v>10.1417002678035</v>
      </c>
      <c r="Q74" s="35">
        <v>13.039041496369601</v>
      </c>
      <c r="R74" s="35">
        <v>11.5451482184342</v>
      </c>
      <c r="S74" s="35">
        <v>11.4691481789274</v>
      </c>
      <c r="T74" s="35">
        <v>12.1674039268424</v>
      </c>
      <c r="U74" s="35">
        <v>11.372171423945</v>
      </c>
      <c r="V74" s="35">
        <v>9.8414333100648008</v>
      </c>
      <c r="W74" s="35">
        <v>10.2034116174228</v>
      </c>
      <c r="X74" s="35">
        <v>10.043183849096399</v>
      </c>
      <c r="Y74" s="35">
        <v>12.915289137132101</v>
      </c>
      <c r="Z74" s="35">
        <v>12.339810933008399</v>
      </c>
      <c r="AA74" s="35">
        <v>12.3480096422276</v>
      </c>
      <c r="AB74" s="35">
        <v>12.5286733258881</v>
      </c>
      <c r="AC74" s="35">
        <v>12.0933300912947</v>
      </c>
      <c r="AD74" s="35">
        <v>12.59797710592</v>
      </c>
      <c r="AE74" s="35">
        <v>10.9271120453318</v>
      </c>
      <c r="AF74" s="35">
        <v>8.8638383640773704</v>
      </c>
      <c r="AG74" s="35">
        <v>8.9202761632260703</v>
      </c>
      <c r="AH74" s="35">
        <v>8.9247758276719509</v>
      </c>
      <c r="AI74" s="35">
        <v>11.3974947446952</v>
      </c>
      <c r="AJ74" s="35">
        <v>9.2068871288457093</v>
      </c>
      <c r="AK74" s="35">
        <v>9.1759995644330203</v>
      </c>
      <c r="AL74" s="35">
        <v>7.1829514333450204</v>
      </c>
      <c r="AM74" s="35">
        <v>6.8087703220997602</v>
      </c>
      <c r="AN74" s="35">
        <v>7.4271187877008602</v>
      </c>
      <c r="AO74" s="35">
        <v>6.5547900446195104</v>
      </c>
      <c r="AP74" s="35">
        <v>6.3377111064253704</v>
      </c>
      <c r="AQ74" s="35">
        <v>6.1357880940094303</v>
      </c>
      <c r="AR74" s="35">
        <v>4.645583089614</v>
      </c>
      <c r="AS74" s="35">
        <v>4.2907802939198501</v>
      </c>
      <c r="AT74" s="31">
        <v>4.2807278546073197</v>
      </c>
    </row>
    <row r="75" spans="1:46" s="26" customFormat="1" x14ac:dyDescent="0.25">
      <c r="A75" s="119" t="s">
        <v>39</v>
      </c>
      <c r="B75" s="130">
        <v>1460234.0697204811</v>
      </c>
      <c r="C75" s="130">
        <v>1979556.5204205997</v>
      </c>
      <c r="D75" s="130">
        <v>2115275.4007342397</v>
      </c>
      <c r="E75" s="130">
        <v>2087665.2395182</v>
      </c>
      <c r="F75" s="130">
        <v>2110518.4256463596</v>
      </c>
      <c r="G75" s="130">
        <v>2105097.2905039904</v>
      </c>
      <c r="H75" s="130">
        <v>2127047.0968298693</v>
      </c>
      <c r="I75" s="130">
        <v>2111928.8801456792</v>
      </c>
      <c r="J75" s="45">
        <v>2147128.56630112</v>
      </c>
      <c r="K75" s="45">
        <v>2151061.6233926099</v>
      </c>
      <c r="L75" s="45">
        <v>2104527.61524123</v>
      </c>
      <c r="M75" s="130">
        <v>2198702.5231804801</v>
      </c>
      <c r="N75" s="130">
        <v>2231546.2022558898</v>
      </c>
      <c r="O75" s="131">
        <v>2215021.8932375899</v>
      </c>
      <c r="P75" s="131">
        <v>2214106.3096156302</v>
      </c>
      <c r="Q75" s="131">
        <v>2228219.3951307</v>
      </c>
      <c r="R75" s="131">
        <v>2232963.0920221899</v>
      </c>
      <c r="S75" s="131">
        <v>2233776.3474061098</v>
      </c>
      <c r="T75" s="131">
        <v>2260321.6584520498</v>
      </c>
      <c r="U75" s="131">
        <v>2340584.2426969199</v>
      </c>
      <c r="V75" s="131">
        <v>2372301.8631119798</v>
      </c>
      <c r="W75" s="131">
        <v>2356226.1050531301</v>
      </c>
      <c r="X75" s="131">
        <v>2332231.4407341699</v>
      </c>
      <c r="Y75" s="131">
        <v>2322727.9071356901</v>
      </c>
      <c r="Z75" s="131">
        <v>2337762.3448468801</v>
      </c>
      <c r="AA75" s="131">
        <v>2317804.26584771</v>
      </c>
      <c r="AB75" s="131">
        <v>2317462.26985315</v>
      </c>
      <c r="AC75" s="131">
        <v>2298926.15327249</v>
      </c>
      <c r="AD75" s="131">
        <v>2281333.6004176298</v>
      </c>
      <c r="AE75" s="131">
        <v>2299280.01542434</v>
      </c>
      <c r="AF75" s="131">
        <v>2308075.4433398498</v>
      </c>
      <c r="AG75" s="131">
        <v>2321105.0286179502</v>
      </c>
      <c r="AH75" s="131">
        <v>2296523.1646654001</v>
      </c>
      <c r="AI75" s="131">
        <v>2337882.2069574599</v>
      </c>
      <c r="AJ75" s="131">
        <v>2344809.5681122099</v>
      </c>
      <c r="AK75" s="131">
        <v>2432955.0394466799</v>
      </c>
      <c r="AL75" s="131">
        <v>2522256.79062148</v>
      </c>
      <c r="AM75" s="131">
        <v>2532518.6649409402</v>
      </c>
      <c r="AN75" s="131">
        <v>2567372.2276872699</v>
      </c>
      <c r="AO75" s="131">
        <v>2550274.32763239</v>
      </c>
      <c r="AP75" s="131">
        <v>2592448.05702007</v>
      </c>
      <c r="AQ75" s="131">
        <v>2576999.6538134501</v>
      </c>
      <c r="AR75" s="131">
        <v>2671201.1073657498</v>
      </c>
      <c r="AS75" s="131">
        <v>2696311.6563744699</v>
      </c>
      <c r="AT75" s="46">
        <v>2716854.7997062099</v>
      </c>
    </row>
    <row r="76" spans="1:46" s="26" customFormat="1" x14ac:dyDescent="0.25">
      <c r="A76" s="120" t="s">
        <v>26</v>
      </c>
      <c r="B76" s="73">
        <v>461918.27289768006</v>
      </c>
      <c r="C76" s="73">
        <v>608650.68547801988</v>
      </c>
      <c r="D76" s="73">
        <v>602410.92797069962</v>
      </c>
      <c r="E76" s="73">
        <v>601635.15991431929</v>
      </c>
      <c r="F76" s="73">
        <v>606373.9450010201</v>
      </c>
      <c r="G76" s="73">
        <v>620185.14434476988</v>
      </c>
      <c r="H76" s="73">
        <v>624905.32830335014</v>
      </c>
      <c r="I76" s="73">
        <v>618007.45236167999</v>
      </c>
      <c r="J76" s="132">
        <v>623281.87260741997</v>
      </c>
      <c r="K76" s="133">
        <v>624249.08993222006</v>
      </c>
      <c r="L76" s="132">
        <v>615330.25099397998</v>
      </c>
      <c r="M76" s="73">
        <v>622816.92354124004</v>
      </c>
      <c r="N76" s="48">
        <v>668236.52680879005</v>
      </c>
      <c r="O76" s="73">
        <v>652197.93268976</v>
      </c>
      <c r="P76" s="73">
        <v>657540.30733017996</v>
      </c>
      <c r="Q76" s="73">
        <v>655750.36500095006</v>
      </c>
      <c r="R76" s="73">
        <v>654848.67118742003</v>
      </c>
      <c r="S76" s="73">
        <v>652383.38874156994</v>
      </c>
      <c r="T76" s="73">
        <v>658813.95337514998</v>
      </c>
      <c r="U76" s="73">
        <v>683283.35752139997</v>
      </c>
      <c r="V76" s="73">
        <v>689952.67449381005</v>
      </c>
      <c r="W76" s="73">
        <v>693000.41668386001</v>
      </c>
      <c r="X76" s="73">
        <v>690831.59661178</v>
      </c>
      <c r="Y76" s="73">
        <v>658189.79651149001</v>
      </c>
      <c r="Z76" s="73">
        <v>660177.06939253001</v>
      </c>
      <c r="AA76" s="73">
        <v>634839.27978665999</v>
      </c>
      <c r="AB76" s="73">
        <v>638391.99083360995</v>
      </c>
      <c r="AC76" s="73">
        <v>626983.35101470002</v>
      </c>
      <c r="AD76" s="73">
        <v>616207.56607395003</v>
      </c>
      <c r="AE76" s="73">
        <v>607816.49546488002</v>
      </c>
      <c r="AF76" s="73">
        <v>595747.75012591004</v>
      </c>
      <c r="AG76" s="73">
        <v>590716.27440569003</v>
      </c>
      <c r="AH76" s="73">
        <v>571707.35710838996</v>
      </c>
      <c r="AI76" s="73">
        <v>583471.71794044005</v>
      </c>
      <c r="AJ76" s="73">
        <v>572365.61642128997</v>
      </c>
      <c r="AK76" s="73">
        <v>552577.00824789004</v>
      </c>
      <c r="AL76" s="73">
        <v>566222.53567387001</v>
      </c>
      <c r="AM76" s="73">
        <v>560932.78956842003</v>
      </c>
      <c r="AN76" s="73">
        <v>598158.43356252997</v>
      </c>
      <c r="AO76" s="73">
        <v>584423.59121013002</v>
      </c>
      <c r="AP76" s="73">
        <v>583566.77069128002</v>
      </c>
      <c r="AQ76" s="73">
        <v>558090.61362475995</v>
      </c>
      <c r="AR76" s="73">
        <v>568462.70422312</v>
      </c>
      <c r="AS76" s="73">
        <v>569549.71068855003</v>
      </c>
      <c r="AT76" s="73">
        <v>532142.04478624999</v>
      </c>
    </row>
    <row r="77" spans="1:46" s="36" customFormat="1" x14ac:dyDescent="0.25">
      <c r="A77" s="134" t="s">
        <v>27</v>
      </c>
      <c r="B77" s="135">
        <v>31.633166385858996</v>
      </c>
      <c r="C77" s="135">
        <v>30.746820270062248</v>
      </c>
      <c r="D77" s="135">
        <v>28.479077843083456</v>
      </c>
      <c r="E77" s="135">
        <v>28.818564802715553</v>
      </c>
      <c r="F77" s="135">
        <v>28.731042460115656</v>
      </c>
      <c r="G77" s="135">
        <v>29.461115509596645</v>
      </c>
      <c r="H77" s="135">
        <v>29.379007603296753</v>
      </c>
      <c r="I77" s="135">
        <v>29.262701891696764</v>
      </c>
      <c r="J77" s="136">
        <v>29.028623734495508</v>
      </c>
      <c r="K77" s="137">
        <v>29.0205116926249</v>
      </c>
      <c r="L77" s="136">
        <v>29.238402315925299</v>
      </c>
      <c r="M77" s="135">
        <v>28.326566098642498</v>
      </c>
      <c r="N77" s="135">
        <v>29.945000741336401</v>
      </c>
      <c r="O77" s="138">
        <v>29.444310897373299</v>
      </c>
      <c r="P77" s="138">
        <v>29.697774875332399</v>
      </c>
      <c r="Q77" s="138">
        <v>29.429344634283002</v>
      </c>
      <c r="R77" s="138">
        <v>29.3264440208183</v>
      </c>
      <c r="S77" s="138">
        <v>29.205403195316599</v>
      </c>
      <c r="T77" s="138">
        <v>29.1469114987081</v>
      </c>
      <c r="U77" s="138">
        <v>29.192854717935401</v>
      </c>
      <c r="V77" s="138">
        <v>29.083679662449502</v>
      </c>
      <c r="W77" s="138">
        <v>29.4114565320222</v>
      </c>
      <c r="X77" s="138">
        <v>29.621056664698401</v>
      </c>
      <c r="Y77" s="138">
        <v>28.336930661979601</v>
      </c>
      <c r="Z77" s="138">
        <v>28.239699850061999</v>
      </c>
      <c r="AA77" s="138">
        <v>27.389684674450901</v>
      </c>
      <c r="AB77" s="138">
        <v>27.547028451689201</v>
      </c>
      <c r="AC77" s="138">
        <v>27.272879127596099</v>
      </c>
      <c r="AD77" s="138">
        <v>27.010848652785601</v>
      </c>
      <c r="AE77" s="138">
        <v>26.4350793025401</v>
      </c>
      <c r="AF77" s="138">
        <v>25.811450481178699</v>
      </c>
      <c r="AG77" s="138">
        <v>25.4497865078263</v>
      </c>
      <c r="AH77" s="138">
        <v>24.894473781268701</v>
      </c>
      <c r="AI77" s="138">
        <v>24.957276128114898</v>
      </c>
      <c r="AJ77" s="138">
        <v>24.409897682313598</v>
      </c>
      <c r="AK77" s="138">
        <v>22.712175082921402</v>
      </c>
      <c r="AL77" s="138">
        <v>22.4490439585398</v>
      </c>
      <c r="AM77" s="138">
        <v>22.149206532363401</v>
      </c>
      <c r="AN77" s="138">
        <v>23.298469427682502</v>
      </c>
      <c r="AO77" s="138">
        <v>22.916106901828599</v>
      </c>
      <c r="AP77" s="138">
        <v>22.510258946598501</v>
      </c>
      <c r="AQ77" s="138">
        <v>21.656604136476901</v>
      </c>
      <c r="AR77" s="138">
        <v>21.2811645912995</v>
      </c>
      <c r="AS77" s="138">
        <v>21.123289265988699</v>
      </c>
      <c r="AT77" s="138">
        <v>19.5866943218237</v>
      </c>
    </row>
    <row r="79" spans="1:46" x14ac:dyDescent="0.25">
      <c r="A79" s="139" t="s">
        <v>40</v>
      </c>
      <c r="B79" s="2"/>
      <c r="C79" s="2"/>
      <c r="D79" s="2"/>
      <c r="E79" s="11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6" x14ac:dyDescent="0.25">
      <c r="A80" s="140"/>
      <c r="B80" s="112"/>
      <c r="C80" s="112"/>
      <c r="D80" s="112"/>
      <c r="E80" s="112"/>
      <c r="F80" s="2"/>
      <c r="G80" s="2"/>
      <c r="H80" s="2"/>
      <c r="I80" s="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</row>
    <row r="81" spans="1:45" ht="107.25" customHeight="1" x14ac:dyDescent="0.25">
      <c r="A81" s="198" t="s">
        <v>41</v>
      </c>
      <c r="B81" s="198"/>
      <c r="C81" s="198"/>
      <c r="D81" s="198"/>
      <c r="E81" s="198"/>
      <c r="F81" s="198"/>
      <c r="G81" s="198"/>
      <c r="H81" s="198"/>
      <c r="I81" s="198"/>
      <c r="J81" s="141"/>
      <c r="K81" s="141"/>
      <c r="L81" s="141"/>
      <c r="M81" s="141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</row>
    <row r="82" spans="1:45" ht="17.25" customHeight="1" x14ac:dyDescent="0.25">
      <c r="A82" s="143" t="s">
        <v>42</v>
      </c>
      <c r="B82" s="143"/>
      <c r="C82" s="143"/>
      <c r="D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</row>
    <row r="83" spans="1:45" x14ac:dyDescent="0.25">
      <c r="A83" s="144" t="s">
        <v>43</v>
      </c>
      <c r="B83" s="143"/>
      <c r="C83" s="143"/>
      <c r="D83" s="143"/>
    </row>
    <row r="87" spans="1:45" x14ac:dyDescent="0.25">
      <c r="I87" s="26"/>
      <c r="J87" s="26"/>
      <c r="K87" s="26"/>
      <c r="L87" s="26"/>
    </row>
    <row r="90" spans="1:45" x14ac:dyDescent="0.25">
      <c r="I90" s="26"/>
      <c r="J90" s="26"/>
      <c r="K90" s="26"/>
      <c r="L90" s="26"/>
    </row>
  </sheetData>
  <mergeCells count="3">
    <mergeCell ref="A3:A4"/>
    <mergeCell ref="M3:AT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T89"/>
  <sheetViews>
    <sheetView zoomScale="70" zoomScaleNormal="70" workbookViewId="0">
      <pane xSplit="1" ySplit="4" topLeftCell="B5" activePane="bottomRight" state="frozenSplit"/>
      <selection activeCell="M3" sqref="M3:AT3"/>
      <selection pane="topRight" activeCell="M3" sqref="M3:AT3"/>
      <selection pane="bottomLeft" activeCell="M3" sqref="M3:AT3"/>
      <selection pane="bottomRight" activeCell="M3" sqref="M3:AT3"/>
    </sheetView>
  </sheetViews>
  <sheetFormatPr defaultColWidth="8.85546875" defaultRowHeight="15" outlineLevelCol="1" x14ac:dyDescent="0.25"/>
  <cols>
    <col min="1" max="1" width="55.28515625" style="1" customWidth="1"/>
    <col min="2" max="4" width="12.7109375" style="4" hidden="1" customWidth="1" outlineLevel="1"/>
    <col min="5" max="5" width="12.7109375" style="26" hidden="1" customWidth="1" outlineLevel="1"/>
    <col min="6" max="12" width="12.7109375" style="4" hidden="1" customWidth="1" outlineLevel="1"/>
    <col min="13" max="13" width="12.7109375" style="4" customWidth="1" collapsed="1"/>
    <col min="14" max="24" width="12.7109375" style="4" hidden="1" customWidth="1" outlineLevel="1"/>
    <col min="25" max="25" width="12.7109375" style="4" customWidth="1" collapsed="1"/>
    <col min="26" max="36" width="12.7109375" style="4" hidden="1" customWidth="1" outlineLevel="1"/>
    <col min="37" max="37" width="12.7109375" style="4" customWidth="1" collapsed="1"/>
    <col min="38" max="46" width="12.7109375" style="4" customWidth="1"/>
    <col min="47" max="16384" width="8.85546875" style="4"/>
  </cols>
  <sheetData>
    <row r="1" spans="1:46" x14ac:dyDescent="0.25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AT1" s="3" t="s">
        <v>1</v>
      </c>
    </row>
    <row r="2" spans="1:46" s="9" customFormat="1" x14ac:dyDescent="0.25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145"/>
    </row>
    <row r="3" spans="1:46" s="1" customFormat="1" x14ac:dyDescent="0.25">
      <c r="A3" s="195" t="s">
        <v>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99" t="s">
        <v>46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1"/>
    </row>
    <row r="4" spans="1:46" s="13" customFormat="1" ht="14.45" customHeight="1" x14ac:dyDescent="0.25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</row>
    <row r="5" spans="1:46" x14ac:dyDescent="0.25">
      <c r="A5" s="14" t="s">
        <v>4</v>
      </c>
      <c r="B5" s="15"/>
      <c r="C5" s="16"/>
      <c r="D5" s="15"/>
      <c r="E5" s="17"/>
      <c r="F5" s="17"/>
      <c r="G5" s="17"/>
      <c r="H5" s="18"/>
      <c r="I5" s="19"/>
      <c r="J5" s="19"/>
      <c r="K5" s="19"/>
      <c r="L5" s="19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20"/>
    </row>
    <row r="6" spans="1:46" s="26" customFormat="1" x14ac:dyDescent="0.25">
      <c r="A6" s="21" t="s">
        <v>5</v>
      </c>
      <c r="B6" s="22">
        <v>354252.64758164017</v>
      </c>
      <c r="C6" s="23">
        <v>426108.59509139956</v>
      </c>
      <c r="D6" s="22">
        <v>427960.74394022056</v>
      </c>
      <c r="E6" s="22">
        <v>411476.02793034958</v>
      </c>
      <c r="F6" s="22">
        <v>426452.37869130977</v>
      </c>
      <c r="G6" s="23">
        <v>434358.43206311035</v>
      </c>
      <c r="H6" s="23">
        <v>442082.93563080922</v>
      </c>
      <c r="I6" s="23">
        <v>448030.38148119056</v>
      </c>
      <c r="J6" s="23">
        <v>453897.82569179015</v>
      </c>
      <c r="K6" s="22">
        <v>455965.60054771998</v>
      </c>
      <c r="L6" s="22">
        <v>456942.77285042999</v>
      </c>
      <c r="M6" s="24">
        <v>465842.47674389998</v>
      </c>
      <c r="N6" s="24">
        <v>469141.76447271003</v>
      </c>
      <c r="O6" s="24">
        <v>472409.33337099</v>
      </c>
      <c r="P6" s="25">
        <v>472530.83956835</v>
      </c>
      <c r="Q6" s="25">
        <v>475508.34507366002</v>
      </c>
      <c r="R6" s="25">
        <v>477870.72326742997</v>
      </c>
      <c r="S6" s="25">
        <v>475794.64495976001</v>
      </c>
      <c r="T6" s="25">
        <v>480615.43638863001</v>
      </c>
      <c r="U6" s="25">
        <v>488997.06673409999</v>
      </c>
      <c r="V6" s="25">
        <v>494894.88995962002</v>
      </c>
      <c r="W6" s="25">
        <v>493743.01679889997</v>
      </c>
      <c r="X6" s="25">
        <v>498409.82379937998</v>
      </c>
      <c r="Y6" s="25">
        <v>490972.6333482</v>
      </c>
      <c r="Z6" s="25">
        <v>476319.02841203002</v>
      </c>
      <c r="AA6" s="25">
        <v>477771.90763022</v>
      </c>
      <c r="AB6" s="25">
        <v>480988.06725994998</v>
      </c>
      <c r="AC6" s="25">
        <v>484144.02318436</v>
      </c>
      <c r="AD6" s="25">
        <v>465061.64365767001</v>
      </c>
      <c r="AE6" s="25">
        <v>471215.47179884999</v>
      </c>
      <c r="AF6" s="25">
        <v>472126.91081075999</v>
      </c>
      <c r="AG6" s="25">
        <v>476438.52791233</v>
      </c>
      <c r="AH6" s="25">
        <v>473642.02815869002</v>
      </c>
      <c r="AI6" s="25">
        <v>475468.70167221001</v>
      </c>
      <c r="AJ6" s="25">
        <v>475881.69715302001</v>
      </c>
      <c r="AK6" s="25">
        <v>462314.55832973</v>
      </c>
      <c r="AL6" s="25">
        <v>447952.91327250999</v>
      </c>
      <c r="AM6" s="25">
        <v>450613.43380532</v>
      </c>
      <c r="AN6" s="25">
        <v>469365.5369915</v>
      </c>
      <c r="AO6" s="25">
        <v>461488.66403843003</v>
      </c>
      <c r="AP6" s="25">
        <v>455655.67280891998</v>
      </c>
      <c r="AQ6" s="25">
        <v>455993.08249732002</v>
      </c>
      <c r="AR6" s="25">
        <v>458335.13976484002</v>
      </c>
      <c r="AS6" s="25">
        <v>456303.25844805001</v>
      </c>
      <c r="AT6" s="25">
        <v>460510.47774127999</v>
      </c>
    </row>
    <row r="7" spans="1:46" s="26" customFormat="1" x14ac:dyDescent="0.25">
      <c r="A7" s="27" t="s">
        <v>6</v>
      </c>
      <c r="B7" s="28">
        <v>183040.94657212996</v>
      </c>
      <c r="C7" s="22">
        <v>219369.18892496996</v>
      </c>
      <c r="D7" s="28">
        <v>219321.90229453993</v>
      </c>
      <c r="E7" s="28">
        <v>223689.02952421005</v>
      </c>
      <c r="F7" s="28">
        <v>230367.92430936993</v>
      </c>
      <c r="G7" s="22">
        <v>248186.30024477997</v>
      </c>
      <c r="H7" s="22">
        <v>252763.12705007987</v>
      </c>
      <c r="I7" s="22">
        <v>253009.6812406299</v>
      </c>
      <c r="J7" s="23">
        <v>254791.46705028991</v>
      </c>
      <c r="K7" s="28">
        <v>255360.6115686</v>
      </c>
      <c r="L7" s="28">
        <v>254085.96451898001</v>
      </c>
      <c r="M7" s="29">
        <v>265284.29162482999</v>
      </c>
      <c r="N7" s="29">
        <v>272434.61989726999</v>
      </c>
      <c r="O7" s="29">
        <v>274183.60761026997</v>
      </c>
      <c r="P7" s="24">
        <v>273484.52057788998</v>
      </c>
      <c r="Q7" s="24">
        <v>274972.38116230001</v>
      </c>
      <c r="R7" s="24">
        <v>275363.31231419998</v>
      </c>
      <c r="S7" s="24">
        <v>274449.66334720002</v>
      </c>
      <c r="T7" s="24">
        <v>271483.41556577</v>
      </c>
      <c r="U7" s="24">
        <v>272569.00610696001</v>
      </c>
      <c r="V7" s="24">
        <v>272828.63156890002</v>
      </c>
      <c r="W7" s="24">
        <v>280692.28312614001</v>
      </c>
      <c r="X7" s="24">
        <v>272050.60313488002</v>
      </c>
      <c r="Y7" s="24">
        <v>268856.42339353001</v>
      </c>
      <c r="Z7" s="24">
        <v>264487.91720208002</v>
      </c>
      <c r="AA7" s="24">
        <v>261458.67264842999</v>
      </c>
      <c r="AB7" s="24">
        <v>261394.32167367</v>
      </c>
      <c r="AC7" s="24">
        <v>261323.70544704999</v>
      </c>
      <c r="AD7" s="24">
        <v>252725.17249565001</v>
      </c>
      <c r="AE7" s="24">
        <v>254337.12777389999</v>
      </c>
      <c r="AF7" s="24">
        <v>254921.10957618</v>
      </c>
      <c r="AG7" s="24">
        <v>248983.66622047999</v>
      </c>
      <c r="AH7" s="24">
        <v>248935.28815720999</v>
      </c>
      <c r="AI7" s="24">
        <v>250888.10315410999</v>
      </c>
      <c r="AJ7" s="24">
        <v>251042.08131544001</v>
      </c>
      <c r="AK7" s="24">
        <v>247359.67959355999</v>
      </c>
      <c r="AL7" s="24">
        <v>247165.12220948</v>
      </c>
      <c r="AM7" s="24">
        <v>247111.06130023999</v>
      </c>
      <c r="AN7" s="24">
        <v>246276.76775407</v>
      </c>
      <c r="AO7" s="24">
        <v>245214.20956049001</v>
      </c>
      <c r="AP7" s="24">
        <v>242660.26891067001</v>
      </c>
      <c r="AQ7" s="24">
        <v>241989.03395533</v>
      </c>
      <c r="AR7" s="24">
        <v>242856.70173979001</v>
      </c>
      <c r="AS7" s="24">
        <v>243162.85315327</v>
      </c>
      <c r="AT7" s="24">
        <v>240538.77928603999</v>
      </c>
    </row>
    <row r="8" spans="1:46" s="104" customFormat="1" x14ac:dyDescent="0.25">
      <c r="A8" s="99" t="s">
        <v>7</v>
      </c>
      <c r="B8" s="100">
        <f t="shared" ref="B8:I8" si="0">IFERROR(100*(B7/B6),0)</f>
        <v>51.66960580864729</v>
      </c>
      <c r="C8" s="147">
        <f t="shared" si="0"/>
        <v>51.481991082089216</v>
      </c>
      <c r="D8" s="100">
        <f t="shared" si="0"/>
        <v>51.248135582542076</v>
      </c>
      <c r="E8" s="100">
        <f t="shared" si="0"/>
        <v>54.362590853548788</v>
      </c>
      <c r="F8" s="100">
        <f t="shared" si="0"/>
        <v>54.019612932238601</v>
      </c>
      <c r="G8" s="100">
        <f t="shared" si="0"/>
        <v>57.138593825828984</v>
      </c>
      <c r="H8" s="148">
        <f t="shared" si="0"/>
        <v>57.175499590232214</v>
      </c>
      <c r="I8" s="100">
        <f t="shared" si="0"/>
        <v>56.471545613531539</v>
      </c>
      <c r="J8" s="110">
        <v>56.134101691709958</v>
      </c>
      <c r="K8" s="110">
        <v>56.004358938887698</v>
      </c>
      <c r="L8" s="110">
        <v>55.605642460210099</v>
      </c>
      <c r="M8" s="100">
        <v>56.947209597348902</v>
      </c>
      <c r="N8" s="100">
        <v>58.070852038396502</v>
      </c>
      <c r="O8" s="100">
        <v>58.039413754543602</v>
      </c>
      <c r="P8" s="100">
        <v>57.876544275441198</v>
      </c>
      <c r="Q8" s="100">
        <v>57.827035847226703</v>
      </c>
      <c r="R8" s="100">
        <v>57.622971842972497</v>
      </c>
      <c r="S8" s="100">
        <v>57.682377524533003</v>
      </c>
      <c r="T8" s="100">
        <v>56.486620073152601</v>
      </c>
      <c r="U8" s="100">
        <v>55.740417407283502</v>
      </c>
      <c r="V8" s="100">
        <v>55.128601467507799</v>
      </c>
      <c r="W8" s="100">
        <v>56.849874038920298</v>
      </c>
      <c r="X8" s="100">
        <v>54.583716079478002</v>
      </c>
      <c r="Y8" s="100">
        <v>54.759961173407397</v>
      </c>
      <c r="Z8" s="100">
        <v>55.527472434565503</v>
      </c>
      <c r="AA8" s="100">
        <v>54.724580594384904</v>
      </c>
      <c r="AB8" s="100">
        <v>54.345282028046498</v>
      </c>
      <c r="AC8" s="100">
        <v>53.976439433920099</v>
      </c>
      <c r="AD8" s="100">
        <v>54.342295466034997</v>
      </c>
      <c r="AE8" s="100">
        <v>53.974697987520699</v>
      </c>
      <c r="AF8" s="100">
        <v>53.994191760519797</v>
      </c>
      <c r="AG8" s="100">
        <v>52.259347561894899</v>
      </c>
      <c r="AH8" s="100">
        <v>52.557685627046197</v>
      </c>
      <c r="AI8" s="100">
        <v>52.766481215639097</v>
      </c>
      <c r="AJ8" s="100">
        <v>52.753044047986798</v>
      </c>
      <c r="AK8" s="100">
        <v>53.504626911865302</v>
      </c>
      <c r="AL8" s="100">
        <v>55.176585504003199</v>
      </c>
      <c r="AM8" s="100">
        <v>54.838813661955797</v>
      </c>
      <c r="AN8" s="100">
        <v>52.470142851269898</v>
      </c>
      <c r="AO8" s="100">
        <v>53.135478435082398</v>
      </c>
      <c r="AP8" s="100">
        <v>53.25518442792</v>
      </c>
      <c r="AQ8" s="100">
        <v>53.068575652516003</v>
      </c>
      <c r="AR8" s="100">
        <v>52.986707906444501</v>
      </c>
      <c r="AS8" s="100">
        <v>53.289747257186001</v>
      </c>
      <c r="AT8" s="102">
        <v>52.233074145422002</v>
      </c>
    </row>
    <row r="9" spans="1:46" s="26" customFormat="1" ht="30" x14ac:dyDescent="0.25">
      <c r="A9" s="21" t="s">
        <v>8</v>
      </c>
      <c r="B9" s="22">
        <v>72457.860981240039</v>
      </c>
      <c r="C9" s="37">
        <v>77978.742785729992</v>
      </c>
      <c r="D9" s="22">
        <v>80002.72295140005</v>
      </c>
      <c r="E9" s="22">
        <v>80637.144677850054</v>
      </c>
      <c r="F9" s="22">
        <v>81660.861247279929</v>
      </c>
      <c r="G9" s="22">
        <v>83953.5797957701</v>
      </c>
      <c r="H9" s="22">
        <v>86015.848916139948</v>
      </c>
      <c r="I9" s="22">
        <v>89565.891871839893</v>
      </c>
      <c r="J9" s="17">
        <v>91704.096474800011</v>
      </c>
      <c r="K9" s="17">
        <v>94422.392246510004</v>
      </c>
      <c r="L9" s="17">
        <v>97074.230067719996</v>
      </c>
      <c r="M9" s="38">
        <v>105836.20968706001</v>
      </c>
      <c r="N9" s="38">
        <v>110501.49035787</v>
      </c>
      <c r="O9" s="38">
        <v>111711.89344403001</v>
      </c>
      <c r="P9" s="38">
        <v>114605.13628443</v>
      </c>
      <c r="Q9" s="39">
        <v>116430.74498841001</v>
      </c>
      <c r="R9" s="39">
        <v>120441.93503296</v>
      </c>
      <c r="S9" s="39">
        <v>121829.61625053</v>
      </c>
      <c r="T9" s="39">
        <v>125708.01884193999</v>
      </c>
      <c r="U9" s="39">
        <v>130567.83423464</v>
      </c>
      <c r="V9" s="39">
        <v>133279.30227322</v>
      </c>
      <c r="W9" s="39">
        <v>136230.10276129001</v>
      </c>
      <c r="X9" s="39">
        <v>139233.40450882001</v>
      </c>
      <c r="Y9" s="39">
        <v>140385.49586113999</v>
      </c>
      <c r="Z9" s="39">
        <v>142320.94160178001</v>
      </c>
      <c r="AA9" s="39">
        <v>144133.80388215999</v>
      </c>
      <c r="AB9" s="39">
        <v>147634.91334905001</v>
      </c>
      <c r="AC9" s="39">
        <v>149816.66441180999</v>
      </c>
      <c r="AD9" s="39">
        <v>153644.61325338</v>
      </c>
      <c r="AE9" s="39">
        <v>155729.85584613</v>
      </c>
      <c r="AF9" s="39">
        <v>159310.65173931001</v>
      </c>
      <c r="AG9" s="39">
        <v>163480.41381560999</v>
      </c>
      <c r="AH9" s="39">
        <v>166834.99811012001</v>
      </c>
      <c r="AI9" s="39">
        <v>170292.77532436</v>
      </c>
      <c r="AJ9" s="39">
        <v>173118.97585347001</v>
      </c>
      <c r="AK9" s="39">
        <v>174656.93453093999</v>
      </c>
      <c r="AL9" s="39">
        <v>177169.90944095</v>
      </c>
      <c r="AM9" s="39">
        <v>178368.05737202</v>
      </c>
      <c r="AN9" s="39">
        <v>179722.20606972001</v>
      </c>
      <c r="AO9" s="39">
        <v>173967.73772169001</v>
      </c>
      <c r="AP9" s="39">
        <v>173875.16505725001</v>
      </c>
      <c r="AQ9" s="39">
        <v>175709.71880075001</v>
      </c>
      <c r="AR9" s="39">
        <v>177654.91484298999</v>
      </c>
      <c r="AS9" s="39">
        <v>180810.18197002</v>
      </c>
      <c r="AT9" s="39">
        <v>178956.3574103</v>
      </c>
    </row>
    <row r="10" spans="1:46" s="26" customFormat="1" x14ac:dyDescent="0.25">
      <c r="A10" s="27" t="s">
        <v>6</v>
      </c>
      <c r="B10" s="22">
        <v>19706.075301499997</v>
      </c>
      <c r="C10" s="37">
        <v>20664.52675899</v>
      </c>
      <c r="D10" s="22">
        <v>20203.989940920004</v>
      </c>
      <c r="E10" s="22">
        <v>20194.193726580001</v>
      </c>
      <c r="F10" s="22">
        <v>20120.626739569998</v>
      </c>
      <c r="G10" s="22">
        <v>20392.586562659999</v>
      </c>
      <c r="H10" s="22">
        <v>20943.945118480016</v>
      </c>
      <c r="I10" s="22">
        <v>20996.476643509995</v>
      </c>
      <c r="J10" s="23">
        <v>21590.420062679997</v>
      </c>
      <c r="K10" s="22">
        <v>21770.97763859</v>
      </c>
      <c r="L10" s="22">
        <v>21491.616395069999</v>
      </c>
      <c r="M10" s="24">
        <v>27773.502432180001</v>
      </c>
      <c r="N10" s="24">
        <v>29498.307802309999</v>
      </c>
      <c r="O10" s="24">
        <v>29572.984746409998</v>
      </c>
      <c r="P10" s="24">
        <v>30079.959116530001</v>
      </c>
      <c r="Q10" s="29">
        <v>30714.921501289999</v>
      </c>
      <c r="R10" s="29">
        <v>31250.35277818</v>
      </c>
      <c r="S10" s="29">
        <v>31345.01763989</v>
      </c>
      <c r="T10" s="29">
        <v>31953.933510729999</v>
      </c>
      <c r="U10" s="29">
        <v>32213.691972389999</v>
      </c>
      <c r="V10" s="29">
        <v>32392.872682879999</v>
      </c>
      <c r="W10" s="29">
        <v>32643.080669849998</v>
      </c>
      <c r="X10" s="29">
        <v>33181.716193350003</v>
      </c>
      <c r="Y10" s="29">
        <v>33459.891374780003</v>
      </c>
      <c r="Z10" s="29">
        <v>33367.685724789997</v>
      </c>
      <c r="AA10" s="29">
        <v>33323.665498939998</v>
      </c>
      <c r="AB10" s="29">
        <v>33810.517421800003</v>
      </c>
      <c r="AC10" s="29">
        <v>33936.281968249998</v>
      </c>
      <c r="AD10" s="29">
        <v>34129.876475819998</v>
      </c>
      <c r="AE10" s="29">
        <v>34534.759750739999</v>
      </c>
      <c r="AF10" s="29">
        <v>35056.579811809999</v>
      </c>
      <c r="AG10" s="29">
        <v>35751.917290570003</v>
      </c>
      <c r="AH10" s="29">
        <v>36524.420293579999</v>
      </c>
      <c r="AI10" s="29">
        <v>36543.212380110002</v>
      </c>
      <c r="AJ10" s="29">
        <v>37484.64079782</v>
      </c>
      <c r="AK10" s="29">
        <v>34837.524419920002</v>
      </c>
      <c r="AL10" s="29">
        <v>35483.430621289997</v>
      </c>
      <c r="AM10" s="29">
        <v>34803.427431709999</v>
      </c>
      <c r="AN10" s="29">
        <v>34914.304525150001</v>
      </c>
      <c r="AO10" s="29">
        <v>35170.250553530001</v>
      </c>
      <c r="AP10" s="29">
        <v>36159.914131110003</v>
      </c>
      <c r="AQ10" s="29">
        <v>37219.760193249997</v>
      </c>
      <c r="AR10" s="29">
        <v>37522.724131529998</v>
      </c>
      <c r="AS10" s="29">
        <v>37892.989366399997</v>
      </c>
      <c r="AT10" s="29">
        <v>34758.850442880001</v>
      </c>
    </row>
    <row r="11" spans="1:46" s="104" customFormat="1" x14ac:dyDescent="0.25">
      <c r="A11" s="99" t="s">
        <v>7</v>
      </c>
      <c r="B11" s="100">
        <f t="shared" ref="B11:I11" si="1">IFERROR(100*(B10/B9),0)</f>
        <v>27.196600941065689</v>
      </c>
      <c r="C11" s="147">
        <f t="shared" si="1"/>
        <v>26.500205082521006</v>
      </c>
      <c r="D11" s="100">
        <f t="shared" si="1"/>
        <v>25.254127854115037</v>
      </c>
      <c r="E11" s="100">
        <f t="shared" si="1"/>
        <v>25.043289674078796</v>
      </c>
      <c r="F11" s="100">
        <f t="shared" si="1"/>
        <v>24.639253654993997</v>
      </c>
      <c r="G11" s="100">
        <f t="shared" si="1"/>
        <v>24.290312113275071</v>
      </c>
      <c r="H11" s="100">
        <f t="shared" si="1"/>
        <v>24.34893729747299</v>
      </c>
      <c r="I11" s="100">
        <f t="shared" si="1"/>
        <v>23.44249156091017</v>
      </c>
      <c r="J11" s="101">
        <v>23.543572089620852</v>
      </c>
      <c r="K11" s="100">
        <v>23.057007051624101</v>
      </c>
      <c r="L11" s="100">
        <v>22.139363227580802</v>
      </c>
      <c r="M11" s="100">
        <v>26.241966255501399</v>
      </c>
      <c r="N11" s="100">
        <v>26.694941133171</v>
      </c>
      <c r="O11" s="100">
        <v>26.4725481188148</v>
      </c>
      <c r="P11" s="100">
        <v>26.2466064713511</v>
      </c>
      <c r="Q11" s="101">
        <v>26.380421687027301</v>
      </c>
      <c r="R11" s="101">
        <v>25.9464054356384</v>
      </c>
      <c r="S11" s="101">
        <v>25.728569624180899</v>
      </c>
      <c r="T11" s="101">
        <v>25.4191688049014</v>
      </c>
      <c r="U11" s="101">
        <v>24.671996867543701</v>
      </c>
      <c r="V11" s="101">
        <v>24.304503497831401</v>
      </c>
      <c r="W11" s="101">
        <v>23.9617235898655</v>
      </c>
      <c r="X11" s="101">
        <v>23.8317207787935</v>
      </c>
      <c r="Y11" s="101">
        <v>23.834293685065798</v>
      </c>
      <c r="Z11" s="101">
        <v>23.445380103059001</v>
      </c>
      <c r="AA11" s="101">
        <v>23.1199514627287</v>
      </c>
      <c r="AB11" s="101">
        <v>22.9014375087975</v>
      </c>
      <c r="AC11" s="101">
        <v>22.651873943053001</v>
      </c>
      <c r="AD11" s="101">
        <v>22.213519727851001</v>
      </c>
      <c r="AE11" s="101">
        <v>22.1760686562648</v>
      </c>
      <c r="AF11" s="101">
        <v>22.005170042976999</v>
      </c>
      <c r="AG11" s="101">
        <v>21.869235865095501</v>
      </c>
      <c r="AH11" s="101">
        <v>21.8925409580261</v>
      </c>
      <c r="AI11" s="101">
        <v>21.4590503387507</v>
      </c>
      <c r="AJ11" s="101">
        <v>21.652531510784499</v>
      </c>
      <c r="AK11" s="101">
        <v>19.946258940980499</v>
      </c>
      <c r="AL11" s="101">
        <v>20.0279103450784</v>
      </c>
      <c r="AM11" s="101">
        <v>19.5121413242288</v>
      </c>
      <c r="AN11" s="101">
        <v>19.426817246837899</v>
      </c>
      <c r="AO11" s="101">
        <v>20.2165361314261</v>
      </c>
      <c r="AP11" s="101">
        <v>20.796480117907599</v>
      </c>
      <c r="AQ11" s="101">
        <v>21.182527891616601</v>
      </c>
      <c r="AR11" s="101">
        <v>21.1211292210476</v>
      </c>
      <c r="AS11" s="101">
        <v>20.957331580299499</v>
      </c>
      <c r="AT11" s="103">
        <v>19.423087810838201</v>
      </c>
    </row>
    <row r="12" spans="1:46" s="26" customFormat="1" ht="30" x14ac:dyDescent="0.25">
      <c r="A12" s="21" t="s">
        <v>9</v>
      </c>
      <c r="B12" s="22">
        <v>2347.1650516299997</v>
      </c>
      <c r="C12" s="37">
        <v>3502.6423554299995</v>
      </c>
      <c r="D12" s="22">
        <v>4124.9692383399997</v>
      </c>
      <c r="E12" s="22">
        <v>3612.28958573</v>
      </c>
      <c r="F12" s="22">
        <v>2718.1262323199994</v>
      </c>
      <c r="G12" s="22">
        <v>2293.1990700699998</v>
      </c>
      <c r="H12" s="22">
        <v>2121.3778991600002</v>
      </c>
      <c r="I12" s="22">
        <v>1819.0059111099999</v>
      </c>
      <c r="J12" s="22">
        <v>1842.9815743999995</v>
      </c>
      <c r="K12" s="22">
        <v>1720.9734364000001</v>
      </c>
      <c r="L12" s="22">
        <v>1563.53194166</v>
      </c>
      <c r="M12" s="38">
        <v>2537.9668804799999</v>
      </c>
      <c r="N12" s="24">
        <v>2546.3559838199999</v>
      </c>
      <c r="O12" s="38">
        <v>2248.4566296200001</v>
      </c>
      <c r="P12" s="38">
        <v>2644.1329173399999</v>
      </c>
      <c r="Q12" s="38">
        <v>3194.9491597299998</v>
      </c>
      <c r="R12" s="24">
        <v>2606.7416147899999</v>
      </c>
      <c r="S12" s="24">
        <v>3435.72031156</v>
      </c>
      <c r="T12" s="24">
        <v>2829.8488520000001</v>
      </c>
      <c r="U12" s="24">
        <v>3746.4335307199999</v>
      </c>
      <c r="V12" s="24">
        <v>4610.7583286999998</v>
      </c>
      <c r="W12" s="24">
        <v>5532.9089278700003</v>
      </c>
      <c r="X12" s="24">
        <v>5473.7963478600004</v>
      </c>
      <c r="Y12" s="24">
        <v>4515.8787039999997</v>
      </c>
      <c r="Z12" s="24">
        <v>5321.13882646</v>
      </c>
      <c r="AA12" s="24">
        <v>5730.8574796000003</v>
      </c>
      <c r="AB12" s="24">
        <v>5784.6172728000001</v>
      </c>
      <c r="AC12" s="24">
        <v>6455.1854952599997</v>
      </c>
      <c r="AD12" s="24">
        <v>5827.5551351000004</v>
      </c>
      <c r="AE12" s="24">
        <v>5494.0394366500004</v>
      </c>
      <c r="AF12" s="24">
        <v>5799.2295489199996</v>
      </c>
      <c r="AG12" s="24">
        <v>5343.0008835899998</v>
      </c>
      <c r="AH12" s="24">
        <v>5715.5231460100003</v>
      </c>
      <c r="AI12" s="24">
        <v>2294.5370300099999</v>
      </c>
      <c r="AJ12" s="24">
        <v>2385.3810395</v>
      </c>
      <c r="AK12" s="24">
        <v>2306.3363554100001</v>
      </c>
      <c r="AL12" s="24">
        <v>2144.00742158</v>
      </c>
      <c r="AM12" s="24">
        <v>1966.8762000199999</v>
      </c>
      <c r="AN12" s="24">
        <v>1345.8612762</v>
      </c>
      <c r="AO12" s="24">
        <v>1214.9559177799999</v>
      </c>
      <c r="AP12" s="24">
        <v>1662.82776033</v>
      </c>
      <c r="AQ12" s="24">
        <v>1739.2487716200001</v>
      </c>
      <c r="AR12" s="24">
        <v>2176.98961482</v>
      </c>
      <c r="AS12" s="24">
        <v>1648.50011769</v>
      </c>
      <c r="AT12" s="24">
        <v>2568.8561379500002</v>
      </c>
    </row>
    <row r="13" spans="1:46" s="26" customFormat="1" x14ac:dyDescent="0.25">
      <c r="A13" s="27" t="s">
        <v>6</v>
      </c>
      <c r="B13" s="22">
        <v>121.11107613</v>
      </c>
      <c r="C13" s="22">
        <v>1110.39049823</v>
      </c>
      <c r="D13" s="22">
        <v>1085.0863335099998</v>
      </c>
      <c r="E13" s="22">
        <v>1257.6049477299998</v>
      </c>
      <c r="F13" s="22">
        <v>991.24311297999986</v>
      </c>
      <c r="G13" s="22">
        <v>984.33651742999996</v>
      </c>
      <c r="H13" s="22">
        <v>912.36365360999991</v>
      </c>
      <c r="I13" s="22">
        <v>912.36365360999991</v>
      </c>
      <c r="J13" s="23">
        <v>912.36365360999991</v>
      </c>
      <c r="K13" s="23">
        <v>912.36365361000003</v>
      </c>
      <c r="L13" s="23">
        <v>904.68928861999996</v>
      </c>
      <c r="M13" s="24">
        <v>916.77155454000001</v>
      </c>
      <c r="N13" s="29">
        <v>1059.8999535800001</v>
      </c>
      <c r="O13" s="25">
        <v>961.55605162999996</v>
      </c>
      <c r="P13" s="25">
        <v>962.23499847000005</v>
      </c>
      <c r="Q13" s="25">
        <v>959.63225874</v>
      </c>
      <c r="R13" s="29">
        <v>959.63225874</v>
      </c>
      <c r="S13" s="29">
        <v>960.15534294999998</v>
      </c>
      <c r="T13" s="29">
        <v>1031.1008095100001</v>
      </c>
      <c r="U13" s="29">
        <v>1031.1008095100001</v>
      </c>
      <c r="V13" s="29">
        <v>1031.1008095100001</v>
      </c>
      <c r="W13" s="29">
        <v>1122.4709088899999</v>
      </c>
      <c r="X13" s="29">
        <v>1078.72456878</v>
      </c>
      <c r="Y13" s="29">
        <v>885.10097372999996</v>
      </c>
      <c r="Z13" s="29">
        <v>896.00819120999995</v>
      </c>
      <c r="AA13" s="29">
        <v>899.13897608000002</v>
      </c>
      <c r="AB13" s="29">
        <v>899.78125647000002</v>
      </c>
      <c r="AC13" s="29">
        <v>898.44938781999997</v>
      </c>
      <c r="AD13" s="29">
        <v>824.75239134000003</v>
      </c>
      <c r="AE13" s="29">
        <v>822.73188769000001</v>
      </c>
      <c r="AF13" s="29">
        <v>820.51056820999997</v>
      </c>
      <c r="AG13" s="29">
        <v>818.91151807000006</v>
      </c>
      <c r="AH13" s="29">
        <v>816.33254061000002</v>
      </c>
      <c r="AI13" s="29">
        <v>807.96020739999994</v>
      </c>
      <c r="AJ13" s="29">
        <v>786.56760466000003</v>
      </c>
      <c r="AK13" s="29">
        <v>785.58034439000005</v>
      </c>
      <c r="AL13" s="29">
        <v>784.59304929999996</v>
      </c>
      <c r="AM13" s="29">
        <v>783.56020739999997</v>
      </c>
      <c r="AN13" s="29">
        <v>782.56020739999997</v>
      </c>
      <c r="AO13" s="29">
        <v>781.56020739999997</v>
      </c>
      <c r="AP13" s="29">
        <v>781.06020739999997</v>
      </c>
      <c r="AQ13" s="29">
        <v>775.99095327999999</v>
      </c>
      <c r="AR13" s="29">
        <v>819.99095327999999</v>
      </c>
      <c r="AS13" s="29">
        <v>818.99095327999999</v>
      </c>
      <c r="AT13" s="29">
        <v>790.02455699999996</v>
      </c>
    </row>
    <row r="14" spans="1:46" s="104" customFormat="1" x14ac:dyDescent="0.25">
      <c r="A14" s="99" t="s">
        <v>7</v>
      </c>
      <c r="B14" s="100">
        <f t="shared" ref="B14:I14" si="2">IFERROR(100*(B13/B12),0)</f>
        <v>5.1598875011322214</v>
      </c>
      <c r="C14" s="147">
        <f t="shared" si="2"/>
        <v>31.701509476370266</v>
      </c>
      <c r="D14" s="100">
        <f t="shared" si="2"/>
        <v>26.305319405161633</v>
      </c>
      <c r="E14" s="100">
        <f t="shared" si="2"/>
        <v>34.814621526968551</v>
      </c>
      <c r="F14" s="100">
        <f t="shared" si="2"/>
        <v>36.467883691109712</v>
      </c>
      <c r="G14" s="100">
        <f t="shared" si="2"/>
        <v>42.924163465666901</v>
      </c>
      <c r="H14" s="100">
        <f t="shared" si="2"/>
        <v>43.008068198092744</v>
      </c>
      <c r="I14" s="100">
        <f t="shared" si="2"/>
        <v>50.157267111532043</v>
      </c>
      <c r="J14" s="110">
        <v>49.504762623957802</v>
      </c>
      <c r="K14" s="110">
        <v>53.014394894933297</v>
      </c>
      <c r="L14" s="110">
        <v>57.861900004389597</v>
      </c>
      <c r="M14" s="100">
        <v>36.1222820357141</v>
      </c>
      <c r="N14" s="100">
        <v>41.624186104173702</v>
      </c>
      <c r="O14" s="110">
        <v>42.765158952276899</v>
      </c>
      <c r="P14" s="110">
        <v>36.391324814261203</v>
      </c>
      <c r="Q14" s="110">
        <v>30.035916403161099</v>
      </c>
      <c r="R14" s="110">
        <v>36.813478301619398</v>
      </c>
      <c r="S14" s="110">
        <v>27.946260343701798</v>
      </c>
      <c r="T14" s="110">
        <v>36.436603629245703</v>
      </c>
      <c r="U14" s="110">
        <v>27.522196805446601</v>
      </c>
      <c r="V14" s="110">
        <v>22.3629332965</v>
      </c>
      <c r="W14" s="110">
        <v>20.2871748572611</v>
      </c>
      <c r="X14" s="110">
        <v>19.707064352179099</v>
      </c>
      <c r="Y14" s="110">
        <v>19.599750829135601</v>
      </c>
      <c r="Z14" s="110">
        <v>16.8386546645709</v>
      </c>
      <c r="AA14" s="110">
        <v>15.6894318045885</v>
      </c>
      <c r="AB14" s="110">
        <v>15.5547240904059</v>
      </c>
      <c r="AC14" s="110">
        <v>13.9182582511335</v>
      </c>
      <c r="AD14" s="110">
        <v>14.1526312873889</v>
      </c>
      <c r="AE14" s="110">
        <v>14.9749905725406</v>
      </c>
      <c r="AF14" s="110">
        <v>14.148613385424699</v>
      </c>
      <c r="AG14" s="110">
        <v>15.326808584013699</v>
      </c>
      <c r="AH14" s="110">
        <v>14.282726528364799</v>
      </c>
      <c r="AI14" s="110">
        <v>35.212341175268797</v>
      </c>
      <c r="AJ14" s="110">
        <v>32.974505608750597</v>
      </c>
      <c r="AK14" s="110">
        <v>34.061828949938501</v>
      </c>
      <c r="AL14" s="110">
        <v>36.594698385969401</v>
      </c>
      <c r="AM14" s="110">
        <v>39.837800029917098</v>
      </c>
      <c r="AN14" s="110">
        <v>58.1456812257453</v>
      </c>
      <c r="AO14" s="110">
        <v>64.328276932720996</v>
      </c>
      <c r="AP14" s="110">
        <v>46.971804659130399</v>
      </c>
      <c r="AQ14" s="110">
        <v>44.6164439464984</v>
      </c>
      <c r="AR14" s="110">
        <v>37.666277675274998</v>
      </c>
      <c r="AS14" s="110">
        <v>49.680976330631403</v>
      </c>
      <c r="AT14" s="149">
        <v>30.753943178400601</v>
      </c>
    </row>
    <row r="15" spans="1:46" s="26" customFormat="1" ht="30" x14ac:dyDescent="0.25">
      <c r="A15" s="43" t="s">
        <v>10</v>
      </c>
      <c r="B15" s="17">
        <v>118.27895040999998</v>
      </c>
      <c r="C15" s="44">
        <v>1394.52908585</v>
      </c>
      <c r="D15" s="17">
        <v>1380.8398086599998</v>
      </c>
      <c r="E15" s="17">
        <v>1336.0598926699997</v>
      </c>
      <c r="F15" s="17">
        <v>1338.3042129800001</v>
      </c>
      <c r="G15" s="17">
        <v>1337.15589497</v>
      </c>
      <c r="H15" s="17">
        <v>1296.0658225699999</v>
      </c>
      <c r="I15" s="17">
        <v>1059.6643019999999</v>
      </c>
      <c r="J15" s="17">
        <v>1055.0268051199998</v>
      </c>
      <c r="K15" s="17">
        <v>1014.10435081</v>
      </c>
      <c r="L15" s="17">
        <v>1013.85454328</v>
      </c>
      <c r="M15" s="39">
        <v>1519.2626478300001</v>
      </c>
      <c r="N15" s="39">
        <v>1571.0581888900001</v>
      </c>
      <c r="O15" s="39">
        <v>1585.3672606800001</v>
      </c>
      <c r="P15" s="39">
        <v>1653.76412121</v>
      </c>
      <c r="Q15" s="39">
        <v>1620.5644923100001</v>
      </c>
      <c r="R15" s="39">
        <v>997.60047051000004</v>
      </c>
      <c r="S15" s="39">
        <v>1626.77117481</v>
      </c>
      <c r="T15" s="39">
        <v>1833.6535921499999</v>
      </c>
      <c r="U15" s="39">
        <v>2090.7579150900001</v>
      </c>
      <c r="V15" s="39">
        <v>2315.6536140500002</v>
      </c>
      <c r="W15" s="39">
        <v>2394.4823314800001</v>
      </c>
      <c r="X15" s="39">
        <v>2510.0055527200002</v>
      </c>
      <c r="Y15" s="39">
        <v>2866.9482981000001</v>
      </c>
      <c r="Z15" s="39">
        <v>2751.53932562</v>
      </c>
      <c r="AA15" s="39">
        <v>2738.2791501500001</v>
      </c>
      <c r="AB15" s="39">
        <v>2765.8501615199998</v>
      </c>
      <c r="AC15" s="39">
        <v>2764.8532404600001</v>
      </c>
      <c r="AD15" s="39">
        <v>2721.9539654199998</v>
      </c>
      <c r="AE15" s="39">
        <v>2750.7493128199999</v>
      </c>
      <c r="AF15" s="39">
        <v>2732.3890480300001</v>
      </c>
      <c r="AG15" s="39">
        <v>2817.9896453000001</v>
      </c>
      <c r="AH15" s="39">
        <v>3165.5684216999998</v>
      </c>
      <c r="AI15" s="39">
        <v>3733.8442365699998</v>
      </c>
      <c r="AJ15" s="39">
        <v>4061.9842708599999</v>
      </c>
      <c r="AK15" s="39">
        <v>4716.68840843</v>
      </c>
      <c r="AL15" s="39">
        <v>4517.79635813</v>
      </c>
      <c r="AM15" s="39">
        <v>4429.2551020999999</v>
      </c>
      <c r="AN15" s="39">
        <v>4412.1929503499996</v>
      </c>
      <c r="AO15" s="39">
        <v>4556.1238499700003</v>
      </c>
      <c r="AP15" s="39">
        <v>4757.4662162000004</v>
      </c>
      <c r="AQ15" s="39">
        <v>5145.8122913300003</v>
      </c>
      <c r="AR15" s="39">
        <v>5404.4989675200004</v>
      </c>
      <c r="AS15" s="39">
        <v>5679.9290295500005</v>
      </c>
      <c r="AT15" s="39">
        <v>6256.1929848299997</v>
      </c>
    </row>
    <row r="16" spans="1:46" s="26" customFormat="1" x14ac:dyDescent="0.25">
      <c r="A16" s="27" t="s">
        <v>6</v>
      </c>
      <c r="B16" s="22">
        <v>14.157930310000001</v>
      </c>
      <c r="C16" s="22">
        <v>265.32747592999999</v>
      </c>
      <c r="D16" s="22">
        <v>251.20354227000001</v>
      </c>
      <c r="E16" s="22">
        <v>251.20354227000001</v>
      </c>
      <c r="F16" s="22">
        <v>251.20354227000001</v>
      </c>
      <c r="G16" s="22">
        <v>251.20354227000001</v>
      </c>
      <c r="H16" s="22">
        <v>251.20354227000001</v>
      </c>
      <c r="I16" s="22">
        <v>14.74454227</v>
      </c>
      <c r="J16" s="22">
        <v>10.454621830000001</v>
      </c>
      <c r="K16" s="22">
        <v>10.454621830000001</v>
      </c>
      <c r="L16" s="23">
        <v>10.454621830000001</v>
      </c>
      <c r="M16" s="29">
        <v>10.454621830000001</v>
      </c>
      <c r="N16" s="29">
        <v>75.470316229999995</v>
      </c>
      <c r="O16" s="29">
        <v>75.470316229999995</v>
      </c>
      <c r="P16" s="29">
        <v>950.72116764999998</v>
      </c>
      <c r="Q16" s="29">
        <v>912.75937256999998</v>
      </c>
      <c r="R16" s="29">
        <v>912.68743356000004</v>
      </c>
      <c r="S16" s="29">
        <v>917.13042588999997</v>
      </c>
      <c r="T16" s="29">
        <v>879.02668882</v>
      </c>
      <c r="U16" s="29">
        <v>877.69762087000004</v>
      </c>
      <c r="V16" s="29">
        <v>876.84829873000001</v>
      </c>
      <c r="W16" s="29">
        <v>876.49888693000003</v>
      </c>
      <c r="X16" s="29">
        <v>875.15533061999997</v>
      </c>
      <c r="Y16" s="29">
        <v>837.72679420999998</v>
      </c>
      <c r="Z16" s="29">
        <v>799.69487475000005</v>
      </c>
      <c r="AA16" s="29">
        <v>798.04156810999996</v>
      </c>
      <c r="AB16" s="29">
        <v>799.12513954999997</v>
      </c>
      <c r="AC16" s="29">
        <v>761.12305817000004</v>
      </c>
      <c r="AD16" s="29">
        <v>75.475620890000002</v>
      </c>
      <c r="AE16" s="29">
        <v>75.475954799999997</v>
      </c>
      <c r="AF16" s="29">
        <v>75.476291849999996</v>
      </c>
      <c r="AG16" s="29">
        <v>722.40700244000004</v>
      </c>
      <c r="AH16" s="29">
        <v>721.88341298</v>
      </c>
      <c r="AI16" s="29">
        <v>684.46553057999995</v>
      </c>
      <c r="AJ16" s="29">
        <v>683.32351673000005</v>
      </c>
      <c r="AK16" s="29">
        <v>682.96239288000004</v>
      </c>
      <c r="AL16" s="29">
        <v>644.99616265999998</v>
      </c>
      <c r="AM16" s="29">
        <v>644.41851792</v>
      </c>
      <c r="AN16" s="29">
        <v>643.12246342000003</v>
      </c>
      <c r="AO16" s="29">
        <v>75.888878829999996</v>
      </c>
      <c r="AP16" s="29">
        <v>76.348346489999997</v>
      </c>
      <c r="AQ16" s="29">
        <v>75.481983170000007</v>
      </c>
      <c r="AR16" s="29">
        <v>75.482523979999996</v>
      </c>
      <c r="AS16" s="29">
        <v>273.86784459</v>
      </c>
      <c r="AT16" s="29">
        <v>75.484822649999998</v>
      </c>
    </row>
    <row r="17" spans="1:46" s="104" customFormat="1" x14ac:dyDescent="0.25">
      <c r="A17" s="99" t="s">
        <v>7</v>
      </c>
      <c r="B17" s="100">
        <f t="shared" ref="B17:I17" si="3">IFERROR(100*(B16/B15),0)</f>
        <v>11.969949226741708</v>
      </c>
      <c r="C17" s="147">
        <f t="shared" si="3"/>
        <v>19.026313514879206</v>
      </c>
      <c r="D17" s="100">
        <f t="shared" si="3"/>
        <v>18.192084316701006</v>
      </c>
      <c r="E17" s="100">
        <f t="shared" si="3"/>
        <v>18.801817467029231</v>
      </c>
      <c r="F17" s="100">
        <f t="shared" si="3"/>
        <v>18.770287041886046</v>
      </c>
      <c r="G17" s="100">
        <f t="shared" si="3"/>
        <v>18.786406522601908</v>
      </c>
      <c r="H17" s="100">
        <f t="shared" si="3"/>
        <v>19.382004979645441</v>
      </c>
      <c r="I17" s="100">
        <f t="shared" si="3"/>
        <v>1.391435216055811</v>
      </c>
      <c r="J17" s="100">
        <v>0.99093423780933043</v>
      </c>
      <c r="K17" s="100">
        <v>1.0309217016621199</v>
      </c>
      <c r="L17" s="101">
        <v>1.0311757144350699</v>
      </c>
      <c r="M17" s="100">
        <v>0.68813788352742</v>
      </c>
      <c r="N17" s="101">
        <v>4.8037887306594298</v>
      </c>
      <c r="O17" s="101">
        <v>4.76043110652033</v>
      </c>
      <c r="P17" s="101">
        <v>57.488317436369996</v>
      </c>
      <c r="Q17" s="101">
        <v>56.323545091928203</v>
      </c>
      <c r="R17" s="101">
        <v>91.4882721630444</v>
      </c>
      <c r="S17" s="101">
        <v>56.3773467400611</v>
      </c>
      <c r="T17" s="101">
        <v>47.938536078088902</v>
      </c>
      <c r="U17" s="101">
        <v>41.979877944511699</v>
      </c>
      <c r="V17" s="101">
        <v>37.866125287901802</v>
      </c>
      <c r="W17" s="101">
        <v>36.604942763902002</v>
      </c>
      <c r="X17" s="101">
        <v>34.866669106433903</v>
      </c>
      <c r="Y17" s="101">
        <v>29.220157013824899</v>
      </c>
      <c r="Z17" s="101">
        <v>29.063545169204701</v>
      </c>
      <c r="AA17" s="101">
        <v>29.143908431186901</v>
      </c>
      <c r="AB17" s="101">
        <v>28.892568030902801</v>
      </c>
      <c r="AC17" s="101">
        <v>27.5285156923327</v>
      </c>
      <c r="AD17" s="101">
        <v>2.7728470741551998</v>
      </c>
      <c r="AE17" s="101">
        <v>2.7438325422182501</v>
      </c>
      <c r="AF17" s="101">
        <v>2.76228203682843</v>
      </c>
      <c r="AG17" s="101">
        <v>25.635544958260301</v>
      </c>
      <c r="AH17" s="101">
        <v>22.804227134421801</v>
      </c>
      <c r="AI17" s="101">
        <v>18.331389506723699</v>
      </c>
      <c r="AJ17" s="101">
        <v>16.8224067639072</v>
      </c>
      <c r="AK17" s="101">
        <v>14.479701301857499</v>
      </c>
      <c r="AL17" s="101">
        <v>14.2767869892873</v>
      </c>
      <c r="AM17" s="101">
        <v>14.549139822957301</v>
      </c>
      <c r="AN17" s="101">
        <v>14.576027627463199</v>
      </c>
      <c r="AO17" s="101">
        <v>1.66564565251008</v>
      </c>
      <c r="AP17" s="101">
        <v>1.6048111120583599</v>
      </c>
      <c r="AQ17" s="101">
        <v>1.4668623512982999</v>
      </c>
      <c r="AR17" s="101">
        <v>1.39666090110546</v>
      </c>
      <c r="AS17" s="101">
        <v>4.8216772280990599</v>
      </c>
      <c r="AT17" s="103">
        <v>1.20656160756286</v>
      </c>
    </row>
    <row r="18" spans="1:46" s="26" customFormat="1" x14ac:dyDescent="0.25">
      <c r="A18" s="45" t="s">
        <v>11</v>
      </c>
      <c r="B18" s="46">
        <f t="shared" ref="B18:I18" si="4">B6+B9+B12+B15</f>
        <v>429175.95256492024</v>
      </c>
      <c r="C18" s="47">
        <f t="shared" si="4"/>
        <v>508984.50931840955</v>
      </c>
      <c r="D18" s="46">
        <f t="shared" si="4"/>
        <v>513469.27593862056</v>
      </c>
      <c r="E18" s="46">
        <f t="shared" si="4"/>
        <v>497061.52208659967</v>
      </c>
      <c r="F18" s="46">
        <f t="shared" si="4"/>
        <v>512169.67038388964</v>
      </c>
      <c r="G18" s="46">
        <f t="shared" si="4"/>
        <v>521942.36682392046</v>
      </c>
      <c r="H18" s="46">
        <f t="shared" si="4"/>
        <v>531516.22826867923</v>
      </c>
      <c r="I18" s="46">
        <f t="shared" si="4"/>
        <v>540474.94356614037</v>
      </c>
      <c r="J18" s="48">
        <v>548499.93054611015</v>
      </c>
      <c r="K18" s="48">
        <v>553123.07058144</v>
      </c>
      <c r="L18" s="48">
        <v>556594.38940309</v>
      </c>
      <c r="M18" s="46">
        <v>575735.91595926997</v>
      </c>
      <c r="N18" s="48">
        <v>583760.66900329001</v>
      </c>
      <c r="O18" s="48">
        <v>587955.05070531997</v>
      </c>
      <c r="P18" s="48">
        <v>591433.87289133004</v>
      </c>
      <c r="Q18" s="48">
        <v>596754.60371410998</v>
      </c>
      <c r="R18" s="48">
        <v>601917.00038569001</v>
      </c>
      <c r="S18" s="48">
        <v>602686.75269666</v>
      </c>
      <c r="T18" s="48">
        <v>610986.95767471998</v>
      </c>
      <c r="U18" s="48">
        <v>625402.09241455002</v>
      </c>
      <c r="V18" s="48">
        <v>635100.60417558998</v>
      </c>
      <c r="W18" s="48">
        <v>637900.51081954001</v>
      </c>
      <c r="X18" s="48">
        <v>645627.03020877996</v>
      </c>
      <c r="Y18" s="48">
        <v>638740.95621144003</v>
      </c>
      <c r="Z18" s="48">
        <v>626712.64816589002</v>
      </c>
      <c r="AA18" s="48">
        <v>630374.84814212995</v>
      </c>
      <c r="AB18" s="48">
        <v>637173.44804331998</v>
      </c>
      <c r="AC18" s="48">
        <v>643180.72633188998</v>
      </c>
      <c r="AD18" s="48">
        <v>627255.76601157</v>
      </c>
      <c r="AE18" s="48">
        <v>635190.11639444996</v>
      </c>
      <c r="AF18" s="48">
        <v>639969.18114701996</v>
      </c>
      <c r="AG18" s="48">
        <v>648079.93225683004</v>
      </c>
      <c r="AH18" s="48">
        <v>649358.11783651996</v>
      </c>
      <c r="AI18" s="48">
        <v>651789.85826314997</v>
      </c>
      <c r="AJ18" s="48">
        <v>655448.03831684997</v>
      </c>
      <c r="AK18" s="48">
        <v>643994.51762450999</v>
      </c>
      <c r="AL18" s="48">
        <v>631784.62649317004</v>
      </c>
      <c r="AM18" s="48">
        <v>635377.62247945997</v>
      </c>
      <c r="AN18" s="48">
        <v>654845.79728776996</v>
      </c>
      <c r="AO18" s="48">
        <v>641227.48152787006</v>
      </c>
      <c r="AP18" s="48">
        <v>635951.13184269995</v>
      </c>
      <c r="AQ18" s="48">
        <v>638587.86236101994</v>
      </c>
      <c r="AR18" s="48">
        <v>643571.54319016996</v>
      </c>
      <c r="AS18" s="48">
        <v>644441.86956530996</v>
      </c>
      <c r="AT18" s="45">
        <v>648291.88427436003</v>
      </c>
    </row>
    <row r="19" spans="1:46" s="57" customFormat="1" x14ac:dyDescent="0.25">
      <c r="A19" s="51" t="s">
        <v>12</v>
      </c>
      <c r="B19" s="52"/>
      <c r="C19" s="53"/>
      <c r="D19" s="52"/>
      <c r="E19" s="52"/>
      <c r="F19" s="52"/>
      <c r="G19" s="52"/>
      <c r="H19" s="52"/>
      <c r="I19" s="52"/>
      <c r="J19" s="54"/>
      <c r="K19" s="54"/>
      <c r="L19" s="54"/>
      <c r="M19" s="52"/>
      <c r="N19" s="55"/>
      <c r="O19" s="56"/>
      <c r="P19" s="56"/>
      <c r="Q19" s="56"/>
      <c r="R19" s="55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1"/>
    </row>
    <row r="20" spans="1:46" s="57" customFormat="1" x14ac:dyDescent="0.25">
      <c r="A20" s="68" t="s">
        <v>13</v>
      </c>
      <c r="B20" s="59">
        <v>203565.93534199</v>
      </c>
      <c r="C20" s="59">
        <v>285090.53901347989</v>
      </c>
      <c r="D20" s="59">
        <v>286344.04490451002</v>
      </c>
      <c r="E20" s="59">
        <v>286515.87841992994</v>
      </c>
      <c r="F20" s="59">
        <v>285313.40845652012</v>
      </c>
      <c r="G20" s="59">
        <v>295188.08060346008</v>
      </c>
      <c r="H20" s="59">
        <v>301502.13080323028</v>
      </c>
      <c r="I20" s="59">
        <v>305759.0003872501</v>
      </c>
      <c r="J20" s="54">
        <v>307683.24135549</v>
      </c>
      <c r="K20" s="54">
        <v>308983.70662226999</v>
      </c>
      <c r="L20" s="54">
        <v>309631.18158121</v>
      </c>
      <c r="M20" s="59">
        <v>332433.83704595</v>
      </c>
      <c r="N20" s="60">
        <v>337612.16918695002</v>
      </c>
      <c r="O20" s="61">
        <v>340670.05417880003</v>
      </c>
      <c r="P20" s="60">
        <v>339347.95586574997</v>
      </c>
      <c r="Q20" s="60">
        <v>340166.00048483</v>
      </c>
      <c r="R20" s="62">
        <v>341774.79616025003</v>
      </c>
      <c r="S20" s="60">
        <v>343569.78094318003</v>
      </c>
      <c r="T20" s="60">
        <v>347374.60177169001</v>
      </c>
      <c r="U20" s="60">
        <v>351483.62433730997</v>
      </c>
      <c r="V20" s="60">
        <v>355553.46502816002</v>
      </c>
      <c r="W20" s="60">
        <v>359200.39850841998</v>
      </c>
      <c r="X20" s="60">
        <v>363826.27244239999</v>
      </c>
      <c r="Y20" s="60">
        <v>365475.02270879998</v>
      </c>
      <c r="Z20" s="60">
        <v>361108.67665767</v>
      </c>
      <c r="AA20" s="60">
        <v>362723.20731993997</v>
      </c>
      <c r="AB20" s="60">
        <v>362801.70409935998</v>
      </c>
      <c r="AC20" s="60">
        <v>362849.11663104</v>
      </c>
      <c r="AD20" s="60">
        <v>363907.37047694001</v>
      </c>
      <c r="AE20" s="60">
        <v>371588.23917060997</v>
      </c>
      <c r="AF20" s="60">
        <v>374781.42848504003</v>
      </c>
      <c r="AG20" s="60">
        <v>378238.26940274</v>
      </c>
      <c r="AH20" s="60">
        <v>380855.81527795998</v>
      </c>
      <c r="AI20" s="60">
        <v>384364.68067325</v>
      </c>
      <c r="AJ20" s="60">
        <v>384152.24568327999</v>
      </c>
      <c r="AK20" s="60">
        <v>380861.1166146</v>
      </c>
      <c r="AL20" s="60">
        <v>379734.70293660002</v>
      </c>
      <c r="AM20" s="60">
        <v>379179.33394788002</v>
      </c>
      <c r="AN20" s="60">
        <v>381340.65064514999</v>
      </c>
      <c r="AO20" s="60">
        <v>376434.11963189999</v>
      </c>
      <c r="AP20" s="60">
        <v>375112.52173000999</v>
      </c>
      <c r="AQ20" s="60">
        <v>375671.14302729</v>
      </c>
      <c r="AR20" s="60">
        <v>371885.08826276998</v>
      </c>
      <c r="AS20" s="60">
        <v>367040.10162511002</v>
      </c>
      <c r="AT20" s="51">
        <v>367626.24078940001</v>
      </c>
    </row>
    <row r="21" spans="1:46" s="66" customFormat="1" x14ac:dyDescent="0.25">
      <c r="A21" s="69" t="s">
        <v>14</v>
      </c>
      <c r="B21" s="59">
        <v>186506.93189145005</v>
      </c>
      <c r="C21" s="64">
        <v>189637.45163702994</v>
      </c>
      <c r="D21" s="59">
        <v>190760.21277700001</v>
      </c>
      <c r="E21" s="59">
        <v>191466.13826200998</v>
      </c>
      <c r="F21" s="59">
        <v>191466.13826200998</v>
      </c>
      <c r="G21" s="59">
        <v>193711.89730985995</v>
      </c>
      <c r="H21" s="59">
        <v>194666.92589882002</v>
      </c>
      <c r="I21" s="59">
        <v>196256.97638661001</v>
      </c>
      <c r="J21" s="62">
        <v>197608.77465842001</v>
      </c>
      <c r="K21" s="62">
        <v>198613.44955147</v>
      </c>
      <c r="L21" s="62">
        <v>199901.4402438</v>
      </c>
      <c r="M21" s="59">
        <v>220793.90986757001</v>
      </c>
      <c r="N21" s="62">
        <v>223331.71149054999</v>
      </c>
      <c r="O21" s="61">
        <v>224604.74220015001</v>
      </c>
      <c r="P21" s="61">
        <v>220636.19360696001</v>
      </c>
      <c r="Q21" s="61">
        <v>222010.27876456999</v>
      </c>
      <c r="R21" s="61">
        <v>224303.21083348</v>
      </c>
      <c r="S21" s="61">
        <v>225103.91555929001</v>
      </c>
      <c r="T21" s="61">
        <v>226890.04358525001</v>
      </c>
      <c r="U21" s="61">
        <v>229485.82053868999</v>
      </c>
      <c r="V21" s="61">
        <v>230905.78772197</v>
      </c>
      <c r="W21" s="61">
        <v>233169.44100932</v>
      </c>
      <c r="X21" s="61">
        <v>234648.06593563</v>
      </c>
      <c r="Y21" s="61">
        <v>234577.98918269001</v>
      </c>
      <c r="Z21" s="61">
        <v>236499.31459163001</v>
      </c>
      <c r="AA21" s="61">
        <v>237270.42658785</v>
      </c>
      <c r="AB21" s="61">
        <v>239077.77412203999</v>
      </c>
      <c r="AC21" s="61">
        <v>239818.83836977999</v>
      </c>
      <c r="AD21" s="61">
        <v>240663.76503261999</v>
      </c>
      <c r="AE21" s="61">
        <v>241111.32163471999</v>
      </c>
      <c r="AF21" s="61">
        <v>242035.34338666001</v>
      </c>
      <c r="AG21" s="61">
        <v>243539.89029449999</v>
      </c>
      <c r="AH21" s="61">
        <v>244096.23629850001</v>
      </c>
      <c r="AI21" s="61">
        <v>245040.69171737999</v>
      </c>
      <c r="AJ21" s="61">
        <v>245593.64081329</v>
      </c>
      <c r="AK21" s="61">
        <v>245508.08992833999</v>
      </c>
      <c r="AL21" s="61">
        <v>246039.70244818</v>
      </c>
      <c r="AM21" s="61">
        <v>246539.66177658</v>
      </c>
      <c r="AN21" s="61">
        <v>247319.14860543</v>
      </c>
      <c r="AO21" s="61">
        <v>244389.70034114001</v>
      </c>
      <c r="AP21" s="61">
        <v>244177.51349935</v>
      </c>
      <c r="AQ21" s="61">
        <v>244334.52776110001</v>
      </c>
      <c r="AR21" s="61">
        <v>243694.85594390999</v>
      </c>
      <c r="AS21" s="61">
        <v>244643.90066402999</v>
      </c>
      <c r="AT21" s="60">
        <v>240403.01177772001</v>
      </c>
    </row>
    <row r="22" spans="1:46" s="66" customFormat="1" x14ac:dyDescent="0.25">
      <c r="A22" s="50" t="s">
        <v>15</v>
      </c>
      <c r="B22" s="59">
        <f>B20-B21</f>
        <v>17059.003450539953</v>
      </c>
      <c r="C22" s="64">
        <f t="shared" ref="C22:I22" si="5">C20-C21</f>
        <v>95453.087376449956</v>
      </c>
      <c r="D22" s="59">
        <f t="shared" si="5"/>
        <v>95583.832127510017</v>
      </c>
      <c r="E22" s="59">
        <f t="shared" si="5"/>
        <v>95049.740157919965</v>
      </c>
      <c r="F22" s="59">
        <f t="shared" si="5"/>
        <v>93847.270194510143</v>
      </c>
      <c r="G22" s="59">
        <f t="shared" si="5"/>
        <v>101476.18329360013</v>
      </c>
      <c r="H22" s="59">
        <f t="shared" si="5"/>
        <v>106835.20490441026</v>
      </c>
      <c r="I22" s="59">
        <f t="shared" si="5"/>
        <v>109502.02400064009</v>
      </c>
      <c r="J22" s="62">
        <v>110074.46669706999</v>
      </c>
      <c r="K22" s="62">
        <v>110370.2570708</v>
      </c>
      <c r="L22" s="62">
        <v>109729.74133741</v>
      </c>
      <c r="M22" s="59">
        <v>111639.92717837999</v>
      </c>
      <c r="N22" s="60">
        <v>114280.45769640003</v>
      </c>
      <c r="O22" s="61">
        <v>116065.31197865002</v>
      </c>
      <c r="P22" s="61">
        <v>118711.76225878997</v>
      </c>
      <c r="Q22" s="61">
        <v>118155.72172026001</v>
      </c>
      <c r="R22" s="61">
        <v>117471.58532677003</v>
      </c>
      <c r="S22" s="61">
        <v>118465.86538389002</v>
      </c>
      <c r="T22" s="61">
        <v>120484.55818644</v>
      </c>
      <c r="U22" s="61">
        <v>121997.80379861998</v>
      </c>
      <c r="V22" s="61">
        <v>124647.67730619002</v>
      </c>
      <c r="W22" s="61">
        <v>126030.95749909998</v>
      </c>
      <c r="X22" s="61">
        <v>129178.20650676999</v>
      </c>
      <c r="Y22" s="61">
        <v>130897.03352610997</v>
      </c>
      <c r="Z22" s="61">
        <v>124609.36206603999</v>
      </c>
      <c r="AA22" s="61">
        <v>125452.78073208997</v>
      </c>
      <c r="AB22" s="61">
        <v>123723.92997731999</v>
      </c>
      <c r="AC22" s="61">
        <v>123030.27826126001</v>
      </c>
      <c r="AD22" s="61">
        <v>123243.60544432001</v>
      </c>
      <c r="AE22" s="61">
        <v>130476.91753588998</v>
      </c>
      <c r="AF22" s="61">
        <v>132746.08509838002</v>
      </c>
      <c r="AG22" s="61">
        <v>134698.37910824001</v>
      </c>
      <c r="AH22" s="61">
        <v>136759.57897945997</v>
      </c>
      <c r="AI22" s="61">
        <v>139323.98895587001</v>
      </c>
      <c r="AJ22" s="61">
        <v>138558.60486999</v>
      </c>
      <c r="AK22" s="61">
        <v>135353.02668626001</v>
      </c>
      <c r="AL22" s="61">
        <v>133695.00048842002</v>
      </c>
      <c r="AM22" s="61">
        <v>132639.67217130002</v>
      </c>
      <c r="AN22" s="61">
        <v>134021.50203971998</v>
      </c>
      <c r="AO22" s="61">
        <v>132044.41929075998</v>
      </c>
      <c r="AP22" s="61">
        <v>130935.00823065999</v>
      </c>
      <c r="AQ22" s="61">
        <v>131336.61526619</v>
      </c>
      <c r="AR22" s="61">
        <v>128190.23231885998</v>
      </c>
      <c r="AS22" s="61">
        <v>122396.20096108003</v>
      </c>
      <c r="AT22" s="60">
        <v>127223.22901168</v>
      </c>
    </row>
    <row r="23" spans="1:46" s="66" customFormat="1" x14ac:dyDescent="0.25">
      <c r="A23" s="65" t="s">
        <v>16</v>
      </c>
      <c r="B23" s="59">
        <v>142757.12725887002</v>
      </c>
      <c r="C23" s="59">
        <v>146063.29409934997</v>
      </c>
      <c r="D23" s="59">
        <v>147713.05596863999</v>
      </c>
      <c r="E23" s="59">
        <v>147866.55651593994</v>
      </c>
      <c r="F23" s="59">
        <v>145626.82937958985</v>
      </c>
      <c r="G23" s="59">
        <v>147103.59898106017</v>
      </c>
      <c r="H23" s="59">
        <v>149074.65361223998</v>
      </c>
      <c r="I23" s="59">
        <v>152845.44384785011</v>
      </c>
      <c r="J23" s="62">
        <v>157420.68627487996</v>
      </c>
      <c r="K23" s="62">
        <v>160335.28657125001</v>
      </c>
      <c r="L23" s="62">
        <v>162004.17172834999</v>
      </c>
      <c r="M23" s="59">
        <v>158923.16922539999</v>
      </c>
      <c r="N23" s="62">
        <v>161414.68765385001</v>
      </c>
      <c r="O23" s="61">
        <v>160489.10216901</v>
      </c>
      <c r="P23" s="61">
        <v>163214.46550707001</v>
      </c>
      <c r="Q23" s="61">
        <v>165571.73238532999</v>
      </c>
      <c r="R23" s="61">
        <v>167720.18073103999</v>
      </c>
      <c r="S23" s="61">
        <v>168463.02724962999</v>
      </c>
      <c r="T23" s="61">
        <v>172235.52679457999</v>
      </c>
      <c r="U23" s="61">
        <v>180061.32449792</v>
      </c>
      <c r="V23" s="61">
        <v>183189.51091451</v>
      </c>
      <c r="W23" s="61">
        <v>183685.03232617999</v>
      </c>
      <c r="X23" s="61">
        <v>182259.31363200999</v>
      </c>
      <c r="Y23" s="61">
        <v>177045.13142734999</v>
      </c>
      <c r="Z23" s="61">
        <v>169850.72395821</v>
      </c>
      <c r="AA23" s="61">
        <v>171097.46791536</v>
      </c>
      <c r="AB23" s="61">
        <v>176039.30523624999</v>
      </c>
      <c r="AC23" s="61">
        <v>180346.09794156</v>
      </c>
      <c r="AD23" s="61">
        <v>179586.48126338999</v>
      </c>
      <c r="AE23" s="61">
        <v>178290.73956367999</v>
      </c>
      <c r="AF23" s="61">
        <v>177777.90875599001</v>
      </c>
      <c r="AG23" s="61">
        <v>180561.26194386999</v>
      </c>
      <c r="AH23" s="61">
        <v>178396.06114938</v>
      </c>
      <c r="AI23" s="61">
        <v>177074.02505046001</v>
      </c>
      <c r="AJ23" s="61">
        <v>180448.79067635001</v>
      </c>
      <c r="AK23" s="61">
        <v>170772.12878997001</v>
      </c>
      <c r="AL23" s="61">
        <v>161615.69950995001</v>
      </c>
      <c r="AM23" s="61">
        <v>164344.34521254001</v>
      </c>
      <c r="AN23" s="61">
        <v>177184.51025053</v>
      </c>
      <c r="AO23" s="61">
        <v>170286.56993677001</v>
      </c>
      <c r="AP23" s="61">
        <v>165376.57985400999</v>
      </c>
      <c r="AQ23" s="61">
        <v>164014.02427888999</v>
      </c>
      <c r="AR23" s="61">
        <v>169926.73386052999</v>
      </c>
      <c r="AS23" s="61">
        <v>172182.62537373</v>
      </c>
      <c r="AT23" s="60">
        <v>174300.28393645</v>
      </c>
    </row>
    <row r="24" spans="1:46" s="57" customFormat="1" x14ac:dyDescent="0.25">
      <c r="A24" s="51" t="s">
        <v>17</v>
      </c>
      <c r="B24" s="59">
        <v>57861.417649869996</v>
      </c>
      <c r="C24" s="59">
        <v>57490.30212465005</v>
      </c>
      <c r="D24" s="59">
        <v>58892.658417299936</v>
      </c>
      <c r="E24" s="59">
        <v>57490.642647499939</v>
      </c>
      <c r="F24" s="59">
        <v>57941.189369350075</v>
      </c>
      <c r="G24" s="59">
        <v>58560.29330043005</v>
      </c>
      <c r="H24" s="59">
        <v>59431.701171930021</v>
      </c>
      <c r="I24" s="59">
        <v>60234.345661820022</v>
      </c>
      <c r="J24" s="54">
        <v>61662.365580149992</v>
      </c>
      <c r="K24" s="54">
        <v>61869.39586479</v>
      </c>
      <c r="L24" s="54">
        <v>62797.249846409999</v>
      </c>
      <c r="M24" s="59">
        <v>64570.397538090001</v>
      </c>
      <c r="N24" s="61">
        <v>64720.010171690003</v>
      </c>
      <c r="O24" s="60">
        <v>66545.502424510007</v>
      </c>
      <c r="P24" s="60">
        <v>68418.885400879997</v>
      </c>
      <c r="Q24" s="60">
        <v>70344.863411500002</v>
      </c>
      <c r="R24" s="60">
        <v>71540.273061979999</v>
      </c>
      <c r="S24" s="60">
        <v>72880.511420270006</v>
      </c>
      <c r="T24" s="60">
        <v>73607.46733662</v>
      </c>
      <c r="U24" s="60">
        <v>76087.77895901</v>
      </c>
      <c r="V24" s="60">
        <v>78588.258874680003</v>
      </c>
      <c r="W24" s="60">
        <v>77249.616703680003</v>
      </c>
      <c r="X24" s="60">
        <v>78799.538354179997</v>
      </c>
      <c r="Y24" s="60">
        <v>78455.338869519997</v>
      </c>
      <c r="Z24" s="60">
        <v>77992.263721769996</v>
      </c>
      <c r="AA24" s="60">
        <v>78793.189078590003</v>
      </c>
      <c r="AB24" s="60">
        <v>80571.454879469995</v>
      </c>
      <c r="AC24" s="60">
        <v>82228.585479100002</v>
      </c>
      <c r="AD24" s="60">
        <v>83761.914271240006</v>
      </c>
      <c r="AE24" s="60">
        <v>85311.137660160006</v>
      </c>
      <c r="AF24" s="60">
        <v>87409.843905989997</v>
      </c>
      <c r="AG24" s="60">
        <v>89280.400910220007</v>
      </c>
      <c r="AH24" s="60">
        <v>90106.241409180002</v>
      </c>
      <c r="AI24" s="60">
        <v>90351.152539439994</v>
      </c>
      <c r="AJ24" s="60">
        <v>90847.001957219996</v>
      </c>
      <c r="AK24" s="60">
        <v>92361.272219940001</v>
      </c>
      <c r="AL24" s="60">
        <v>90434.224046620002</v>
      </c>
      <c r="AM24" s="60">
        <v>91853.943319040001</v>
      </c>
      <c r="AN24" s="60">
        <v>96320.636392090004</v>
      </c>
      <c r="AO24" s="60">
        <v>94506.791959199996</v>
      </c>
      <c r="AP24" s="60">
        <v>95462.030258679995</v>
      </c>
      <c r="AQ24" s="60">
        <v>98902.695054840005</v>
      </c>
      <c r="AR24" s="60">
        <v>101759.72106687</v>
      </c>
      <c r="AS24" s="60">
        <v>104723.05864309</v>
      </c>
      <c r="AT24" s="55">
        <v>106365.35954850999</v>
      </c>
    </row>
    <row r="25" spans="1:46" s="66" customFormat="1" x14ac:dyDescent="0.25">
      <c r="A25" s="65" t="s">
        <v>18</v>
      </c>
      <c r="B25" s="62">
        <v>24991.472314190003</v>
      </c>
      <c r="C25" s="62">
        <v>20340.37408093</v>
      </c>
      <c r="D25" s="62">
        <v>20519.516648170007</v>
      </c>
      <c r="E25" s="62">
        <v>5188.4445032300018</v>
      </c>
      <c r="F25" s="62">
        <v>23288.243178429999</v>
      </c>
      <c r="G25" s="62">
        <v>21090.393938969999</v>
      </c>
      <c r="H25" s="62">
        <v>21507.742681280004</v>
      </c>
      <c r="I25" s="62">
        <v>21636.153669219999</v>
      </c>
      <c r="J25" s="62">
        <v>21733.637335590007</v>
      </c>
      <c r="K25" s="62">
        <v>21934.681523129999</v>
      </c>
      <c r="L25" s="62">
        <v>22161.786247119999</v>
      </c>
      <c r="M25" s="62">
        <v>19808.51214983</v>
      </c>
      <c r="N25" s="61">
        <v>20013.801990799999</v>
      </c>
      <c r="O25" s="60">
        <v>20250.391932999999</v>
      </c>
      <c r="P25" s="62">
        <v>20452.566117629998</v>
      </c>
      <c r="Q25" s="62">
        <v>20672.007432449998</v>
      </c>
      <c r="R25" s="62">
        <v>20881.750432420002</v>
      </c>
      <c r="S25" s="62">
        <v>17773.433083579999</v>
      </c>
      <c r="T25" s="62">
        <v>17769.361771830001</v>
      </c>
      <c r="U25" s="62">
        <v>17769.36462031</v>
      </c>
      <c r="V25" s="62">
        <v>17769.369358240001</v>
      </c>
      <c r="W25" s="62">
        <v>17765.463281259999</v>
      </c>
      <c r="X25" s="62">
        <v>20741.905780190002</v>
      </c>
      <c r="Y25" s="62">
        <v>17765.46320577</v>
      </c>
      <c r="Z25" s="62">
        <v>17760.983828240001</v>
      </c>
      <c r="AA25" s="62">
        <v>17760.983828240001</v>
      </c>
      <c r="AB25" s="62">
        <v>17760.983828240001</v>
      </c>
      <c r="AC25" s="62">
        <v>17756.92628019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496.08392337999999</v>
      </c>
      <c r="AT25" s="62">
        <v>0</v>
      </c>
    </row>
    <row r="26" spans="1:46" s="49" customFormat="1" x14ac:dyDescent="0.25">
      <c r="A26" s="70" t="s">
        <v>19</v>
      </c>
      <c r="B26" s="71">
        <f>B7+B10+B13+B16</f>
        <v>202882.29088006998</v>
      </c>
      <c r="C26" s="72">
        <f t="shared" ref="C26:I26" si="6">C7+C10+C13+C16</f>
        <v>241409.43365811996</v>
      </c>
      <c r="D26" s="71">
        <f t="shared" si="6"/>
        <v>240862.18211123993</v>
      </c>
      <c r="E26" s="71">
        <f t="shared" si="6"/>
        <v>245392.03174079006</v>
      </c>
      <c r="F26" s="71">
        <f t="shared" si="6"/>
        <v>251730.99770418994</v>
      </c>
      <c r="G26" s="71">
        <f t="shared" si="6"/>
        <v>269814.42686713999</v>
      </c>
      <c r="H26" s="71">
        <f t="shared" si="6"/>
        <v>274870.63936443988</v>
      </c>
      <c r="I26" s="71">
        <f t="shared" si="6"/>
        <v>274933.26608001994</v>
      </c>
      <c r="J26" s="48">
        <v>277304.7053884099</v>
      </c>
      <c r="K26" s="48">
        <v>278054.40748262999</v>
      </c>
      <c r="L26" s="48">
        <v>276492.72482449998</v>
      </c>
      <c r="M26" s="71">
        <v>293985.02023338003</v>
      </c>
      <c r="N26" s="73">
        <v>303068.29796939</v>
      </c>
      <c r="O26" s="73">
        <v>304793.61872453999</v>
      </c>
      <c r="P26" s="73">
        <v>305477.43586054002</v>
      </c>
      <c r="Q26" s="74">
        <v>307559.69429489999</v>
      </c>
      <c r="R26" s="74">
        <v>308485.98478468001</v>
      </c>
      <c r="S26" s="74">
        <v>307671.96675592999</v>
      </c>
      <c r="T26" s="74">
        <v>305347.47657483001</v>
      </c>
      <c r="U26" s="74">
        <v>306691.49650973</v>
      </c>
      <c r="V26" s="74">
        <v>307129.45336002001</v>
      </c>
      <c r="W26" s="74">
        <v>315334.33359181002</v>
      </c>
      <c r="X26" s="74">
        <v>307186.19922762999</v>
      </c>
      <c r="Y26" s="74">
        <v>304039.14253625</v>
      </c>
      <c r="Z26" s="74">
        <v>299551.30603218998</v>
      </c>
      <c r="AA26" s="74">
        <v>296479.51869156002</v>
      </c>
      <c r="AB26" s="74">
        <v>296903.74549149</v>
      </c>
      <c r="AC26" s="74">
        <v>296919.55986128998</v>
      </c>
      <c r="AD26" s="74">
        <v>287755.27698369999</v>
      </c>
      <c r="AE26" s="74">
        <v>289770.09536713001</v>
      </c>
      <c r="AF26" s="74">
        <v>290873.67624805</v>
      </c>
      <c r="AG26" s="74">
        <v>286276.90203156002</v>
      </c>
      <c r="AH26" s="74">
        <v>286997.92440438003</v>
      </c>
      <c r="AI26" s="74">
        <v>288923.74127220002</v>
      </c>
      <c r="AJ26" s="74">
        <v>289996.61323464999</v>
      </c>
      <c r="AK26" s="74">
        <v>283665.74675075</v>
      </c>
      <c r="AL26" s="74">
        <v>284078.14204273</v>
      </c>
      <c r="AM26" s="74">
        <v>283342.46745727002</v>
      </c>
      <c r="AN26" s="74">
        <v>282616.75495004002</v>
      </c>
      <c r="AO26" s="74">
        <v>281241.90920025</v>
      </c>
      <c r="AP26" s="74">
        <v>279677.59159566998</v>
      </c>
      <c r="AQ26" s="74">
        <v>280060.26708502998</v>
      </c>
      <c r="AR26" s="74">
        <v>281274.89934857999</v>
      </c>
      <c r="AS26" s="74">
        <v>282148.70131754002</v>
      </c>
      <c r="AT26" s="74">
        <v>276163.13910857</v>
      </c>
    </row>
    <row r="27" spans="1:46" s="57" customFormat="1" x14ac:dyDescent="0.25">
      <c r="A27" s="51" t="s">
        <v>12</v>
      </c>
      <c r="B27" s="52"/>
      <c r="C27" s="53"/>
      <c r="D27" s="52"/>
      <c r="E27" s="52"/>
      <c r="F27" s="52"/>
      <c r="G27" s="52"/>
      <c r="H27" s="52"/>
      <c r="I27" s="52"/>
      <c r="J27" s="54"/>
      <c r="K27" s="54"/>
      <c r="L27" s="54"/>
      <c r="M27" s="52"/>
      <c r="N27" s="54"/>
      <c r="O27" s="54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</row>
    <row r="28" spans="1:46" s="57" customFormat="1" x14ac:dyDescent="0.25">
      <c r="A28" s="51" t="s">
        <v>13</v>
      </c>
      <c r="B28" s="52">
        <v>154011.66963678997</v>
      </c>
      <c r="C28" s="52">
        <v>191490.56492552999</v>
      </c>
      <c r="D28" s="52">
        <v>191265.68395452999</v>
      </c>
      <c r="E28" s="52">
        <v>198752.72037596998</v>
      </c>
      <c r="F28" s="52">
        <v>199137.56153733996</v>
      </c>
      <c r="G28" s="52">
        <v>213255.15415458995</v>
      </c>
      <c r="H28" s="52">
        <v>217912.45342979999</v>
      </c>
      <c r="I28" s="52">
        <v>217612.1860022</v>
      </c>
      <c r="J28" s="55">
        <v>218192.81208902999</v>
      </c>
      <c r="K28" s="56">
        <v>219430.48977961999</v>
      </c>
      <c r="L28" s="56">
        <v>219275.8317789</v>
      </c>
      <c r="M28" s="52">
        <v>239913.66952187999</v>
      </c>
      <c r="N28" s="55">
        <v>244464.90579254</v>
      </c>
      <c r="O28" s="56">
        <v>246066.26699214999</v>
      </c>
      <c r="P28" s="54">
        <v>245017.82987759</v>
      </c>
      <c r="Q28" s="54">
        <v>246354.48864914</v>
      </c>
      <c r="R28" s="54">
        <v>247201.47713387999</v>
      </c>
      <c r="S28" s="54">
        <v>246939.05739402</v>
      </c>
      <c r="T28" s="54">
        <v>248009.96590353001</v>
      </c>
      <c r="U28" s="54">
        <v>248868.14815416001</v>
      </c>
      <c r="V28" s="54">
        <v>249353.59291241001</v>
      </c>
      <c r="W28" s="54">
        <v>249368.88334639001</v>
      </c>
      <c r="X28" s="54">
        <v>250050.77822313001</v>
      </c>
      <c r="Y28" s="54">
        <v>251533.71501282</v>
      </c>
      <c r="Z28" s="54">
        <v>247579.27785496</v>
      </c>
      <c r="AA28" s="54">
        <v>245568.32832161</v>
      </c>
      <c r="AB28" s="54">
        <v>245856.70646319</v>
      </c>
      <c r="AC28" s="54">
        <v>246535.60811166</v>
      </c>
      <c r="AD28" s="54">
        <v>245285.34863753</v>
      </c>
      <c r="AE28" s="54">
        <v>247435.65245967</v>
      </c>
      <c r="AF28" s="54">
        <v>248832.16060228</v>
      </c>
      <c r="AG28" s="54">
        <v>245249.42074279999</v>
      </c>
      <c r="AH28" s="54">
        <v>245122.06432333001</v>
      </c>
      <c r="AI28" s="54">
        <v>248081.87096480001</v>
      </c>
      <c r="AJ28" s="54">
        <v>248000.61951624</v>
      </c>
      <c r="AK28" s="54">
        <v>245844.57551858001</v>
      </c>
      <c r="AL28" s="54">
        <v>246269.64466779999</v>
      </c>
      <c r="AM28" s="54">
        <v>246282.78755601999</v>
      </c>
      <c r="AN28" s="54">
        <v>246299.70416801001</v>
      </c>
      <c r="AO28" s="54">
        <v>245004.18942923</v>
      </c>
      <c r="AP28" s="54">
        <v>242830.57243346999</v>
      </c>
      <c r="AQ28" s="54">
        <v>242536.68986757999</v>
      </c>
      <c r="AR28" s="54">
        <v>242947.54773635001</v>
      </c>
      <c r="AS28" s="54">
        <v>243294.83531868999</v>
      </c>
      <c r="AT28" s="54">
        <v>241222.53488871001</v>
      </c>
    </row>
    <row r="29" spans="1:46" s="66" customFormat="1" x14ac:dyDescent="0.25">
      <c r="A29" s="63" t="s">
        <v>14</v>
      </c>
      <c r="B29" s="59">
        <v>150358.25199938001</v>
      </c>
      <c r="C29" s="59">
        <v>147055.62766771999</v>
      </c>
      <c r="D29" s="59">
        <v>147090.73177873998</v>
      </c>
      <c r="E29" s="59">
        <v>153929.44561959998</v>
      </c>
      <c r="F29" s="59">
        <v>153929.44561959998</v>
      </c>
      <c r="G29" s="59">
        <v>168006.74136297998</v>
      </c>
      <c r="H29" s="59">
        <v>167577.51502656</v>
      </c>
      <c r="I29" s="59">
        <v>167545.13314378003</v>
      </c>
      <c r="J29" s="60">
        <v>167600.69545804002</v>
      </c>
      <c r="K29" s="61">
        <v>168589.15564923</v>
      </c>
      <c r="L29" s="60">
        <v>168511.54416195001</v>
      </c>
      <c r="M29" s="59">
        <v>187916.71014809</v>
      </c>
      <c r="N29" s="59">
        <v>188425.30852671</v>
      </c>
      <c r="O29" s="60">
        <v>188803.32132528001</v>
      </c>
      <c r="P29" s="60">
        <v>183298.27939333001</v>
      </c>
      <c r="Q29" s="60">
        <v>183716.52739992001</v>
      </c>
      <c r="R29" s="60">
        <v>184424.62273993</v>
      </c>
      <c r="S29" s="60">
        <v>184785.27732674</v>
      </c>
      <c r="T29" s="60">
        <v>185409.39175616001</v>
      </c>
      <c r="U29" s="60">
        <v>185868.35900860999</v>
      </c>
      <c r="V29" s="60">
        <v>186153.33999891</v>
      </c>
      <c r="W29" s="60">
        <v>186823.36115518</v>
      </c>
      <c r="X29" s="60">
        <v>187306.15347364999</v>
      </c>
      <c r="Y29" s="60">
        <v>187747.38143663999</v>
      </c>
      <c r="Z29" s="60">
        <v>188263.63020235</v>
      </c>
      <c r="AA29" s="60">
        <v>188201.47540666</v>
      </c>
      <c r="AB29" s="60">
        <v>188667.36624654001</v>
      </c>
      <c r="AC29" s="60">
        <v>188915.81436465</v>
      </c>
      <c r="AD29" s="60">
        <v>188342.61231066001</v>
      </c>
      <c r="AE29" s="60">
        <v>188387.69626503999</v>
      </c>
      <c r="AF29" s="60">
        <v>188796.05296711001</v>
      </c>
      <c r="AG29" s="60">
        <v>189038.94625889001</v>
      </c>
      <c r="AH29" s="60">
        <v>189198.04894648</v>
      </c>
      <c r="AI29" s="60">
        <v>189437.88666518001</v>
      </c>
      <c r="AJ29" s="60">
        <v>189466.07178743</v>
      </c>
      <c r="AK29" s="60">
        <v>189347.22903225999</v>
      </c>
      <c r="AL29" s="60">
        <v>189680.68702675999</v>
      </c>
      <c r="AM29" s="60">
        <v>189569.94739208001</v>
      </c>
      <c r="AN29" s="60">
        <v>189660.44456549</v>
      </c>
      <c r="AO29" s="60">
        <v>189684.94205436</v>
      </c>
      <c r="AP29" s="60">
        <v>189925.15170769001</v>
      </c>
      <c r="AQ29" s="60">
        <v>190322.06933405</v>
      </c>
      <c r="AR29" s="60">
        <v>190541.39664660001</v>
      </c>
      <c r="AS29" s="60">
        <v>190696.22202289</v>
      </c>
      <c r="AT29" s="60">
        <v>186622.91042957001</v>
      </c>
    </row>
    <row r="30" spans="1:46" s="66" customFormat="1" x14ac:dyDescent="0.25">
      <c r="A30" s="51" t="s">
        <v>15</v>
      </c>
      <c r="B30" s="59">
        <f>B28-B29</f>
        <v>3653.4176374099625</v>
      </c>
      <c r="C30" s="59">
        <f t="shared" ref="C30:I30" si="7">C28-C29</f>
        <v>44434.937257810001</v>
      </c>
      <c r="D30" s="59">
        <f t="shared" si="7"/>
        <v>44174.952175790007</v>
      </c>
      <c r="E30" s="59">
        <f t="shared" si="7"/>
        <v>44823.274756369996</v>
      </c>
      <c r="F30" s="59">
        <f t="shared" si="7"/>
        <v>45208.115917739982</v>
      </c>
      <c r="G30" s="59">
        <f t="shared" si="7"/>
        <v>45248.412791609968</v>
      </c>
      <c r="H30" s="59">
        <f t="shared" si="7"/>
        <v>50334.938403239998</v>
      </c>
      <c r="I30" s="59">
        <f t="shared" si="7"/>
        <v>50067.052858419978</v>
      </c>
      <c r="J30" s="59">
        <v>50592.116630989971</v>
      </c>
      <c r="K30" s="60">
        <v>50841.334130389994</v>
      </c>
      <c r="L30" s="60">
        <v>50764.287616949994</v>
      </c>
      <c r="M30" s="59">
        <v>51996.959373789985</v>
      </c>
      <c r="N30" s="59">
        <v>56039.597265830002</v>
      </c>
      <c r="O30" s="62">
        <v>57262.945666869986</v>
      </c>
      <c r="P30" s="62">
        <v>61719.550484259991</v>
      </c>
      <c r="Q30" s="62">
        <v>62637.961249219981</v>
      </c>
      <c r="R30" s="62">
        <v>62776.854393949994</v>
      </c>
      <c r="S30" s="62">
        <v>62153.780067279993</v>
      </c>
      <c r="T30" s="62">
        <v>62600.574147370004</v>
      </c>
      <c r="U30" s="62">
        <v>62999.789145550021</v>
      </c>
      <c r="V30" s="62">
        <v>63200.252913500008</v>
      </c>
      <c r="W30" s="62">
        <v>62545.52219121001</v>
      </c>
      <c r="X30" s="62">
        <v>62744.624749480019</v>
      </c>
      <c r="Y30" s="62">
        <v>63786.333576180012</v>
      </c>
      <c r="Z30" s="62">
        <v>59315.647652610001</v>
      </c>
      <c r="AA30" s="62">
        <v>57366.852914949995</v>
      </c>
      <c r="AB30" s="62">
        <v>57189.340216649987</v>
      </c>
      <c r="AC30" s="62">
        <v>57619.793747010001</v>
      </c>
      <c r="AD30" s="62">
        <v>56942.736326869985</v>
      </c>
      <c r="AE30" s="62">
        <v>59047.956194630009</v>
      </c>
      <c r="AF30" s="62">
        <v>60036.107635169988</v>
      </c>
      <c r="AG30" s="62">
        <v>56210.474483909988</v>
      </c>
      <c r="AH30" s="62">
        <v>55924.015376850002</v>
      </c>
      <c r="AI30" s="62">
        <v>58643.984299620002</v>
      </c>
      <c r="AJ30" s="62">
        <v>58534.547728809994</v>
      </c>
      <c r="AK30" s="62">
        <v>56497.346486320021</v>
      </c>
      <c r="AL30" s="62">
        <v>56588.957641040004</v>
      </c>
      <c r="AM30" s="62">
        <v>56712.840163939982</v>
      </c>
      <c r="AN30" s="62">
        <v>56639.259602520004</v>
      </c>
      <c r="AO30" s="62">
        <v>55319.247374869999</v>
      </c>
      <c r="AP30" s="62">
        <v>52905.420725779986</v>
      </c>
      <c r="AQ30" s="62">
        <v>52214.620533529989</v>
      </c>
      <c r="AR30" s="62">
        <v>52406.151089749997</v>
      </c>
      <c r="AS30" s="62">
        <v>52598.613295799994</v>
      </c>
      <c r="AT30" s="62">
        <v>54599.624459140003</v>
      </c>
    </row>
    <row r="31" spans="1:46" s="66" customFormat="1" x14ac:dyDescent="0.25">
      <c r="A31" s="63" t="s">
        <v>16</v>
      </c>
      <c r="B31" s="59">
        <v>31894.342226100001</v>
      </c>
      <c r="C31" s="59">
        <v>35215.547251090007</v>
      </c>
      <c r="D31" s="59">
        <v>33125.024392699997</v>
      </c>
      <c r="E31" s="59">
        <v>32608.445767310011</v>
      </c>
      <c r="F31" s="59">
        <v>33361.610754430003</v>
      </c>
      <c r="G31" s="59">
        <v>35881.656136620011</v>
      </c>
      <c r="H31" s="59">
        <v>36489.280535639999</v>
      </c>
      <c r="I31" s="59">
        <v>35511.218611249999</v>
      </c>
      <c r="J31" s="62">
        <v>36154.615933540008</v>
      </c>
      <c r="K31" s="60">
        <v>35551.99655797</v>
      </c>
      <c r="L31" s="60">
        <v>34483.918821179999</v>
      </c>
      <c r="M31" s="59">
        <v>33382.713078070003</v>
      </c>
      <c r="N31" s="62">
        <v>37263.875367070003</v>
      </c>
      <c r="O31" s="60">
        <v>36986.868052029997</v>
      </c>
      <c r="P31" s="60">
        <v>36482.538774699999</v>
      </c>
      <c r="Q31" s="60">
        <v>36081.735919070001</v>
      </c>
      <c r="R31" s="60">
        <v>35931.176862699998</v>
      </c>
      <c r="S31" s="60">
        <v>34719.892051089999</v>
      </c>
      <c r="T31" s="60">
        <v>34999.420887870001</v>
      </c>
      <c r="U31" s="60">
        <v>35318.67838184</v>
      </c>
      <c r="V31" s="60">
        <v>35619.531521049998</v>
      </c>
      <c r="W31" s="60">
        <v>35660.389717999999</v>
      </c>
      <c r="X31" s="60">
        <v>32287.137126180001</v>
      </c>
      <c r="Y31" s="60">
        <v>30460.97427124</v>
      </c>
      <c r="Z31" s="60">
        <v>29770.084567900001</v>
      </c>
      <c r="AA31" s="60">
        <v>29150.575037909999</v>
      </c>
      <c r="AB31" s="60">
        <v>28949.331289599999</v>
      </c>
      <c r="AC31" s="60">
        <v>27720.93240876</v>
      </c>
      <c r="AD31" s="60">
        <v>27588.642036839999</v>
      </c>
      <c r="AE31" s="60">
        <v>27365.74799752</v>
      </c>
      <c r="AF31" s="60">
        <v>27306.622156640002</v>
      </c>
      <c r="AG31" s="60">
        <v>25889.190941249999</v>
      </c>
      <c r="AH31" s="60">
        <v>26461.514469279999</v>
      </c>
      <c r="AI31" s="60">
        <v>25956.897909970001</v>
      </c>
      <c r="AJ31" s="60">
        <v>26937.949988939999</v>
      </c>
      <c r="AK31" s="60">
        <v>23593.398112710001</v>
      </c>
      <c r="AL31" s="60">
        <v>23472.566251659999</v>
      </c>
      <c r="AM31" s="60">
        <v>22974.475526080001</v>
      </c>
      <c r="AN31" s="60">
        <v>22397.632917110001</v>
      </c>
      <c r="AO31" s="60">
        <v>22275.052042560001</v>
      </c>
      <c r="AP31" s="60">
        <v>22262.76237954</v>
      </c>
      <c r="AQ31" s="60">
        <v>22717.511121420001</v>
      </c>
      <c r="AR31" s="60">
        <v>22812.098117050002</v>
      </c>
      <c r="AS31" s="60">
        <v>22870.782322909999</v>
      </c>
      <c r="AT31" s="60">
        <v>20821.65323367</v>
      </c>
    </row>
    <row r="32" spans="1:46" s="57" customFormat="1" x14ac:dyDescent="0.25">
      <c r="A32" s="51" t="s">
        <v>17</v>
      </c>
      <c r="B32" s="59">
        <v>10023.880553399997</v>
      </c>
      <c r="C32" s="59">
        <v>9835.9305379499983</v>
      </c>
      <c r="D32" s="59">
        <v>9925.9382173000067</v>
      </c>
      <c r="E32" s="59">
        <v>9487.1439096999966</v>
      </c>
      <c r="F32" s="59">
        <v>10906.066982669996</v>
      </c>
      <c r="G32" s="59">
        <v>11761.21153364</v>
      </c>
      <c r="H32" s="59">
        <v>11857.158686250001</v>
      </c>
      <c r="I32" s="59">
        <v>12757.825517929994</v>
      </c>
      <c r="J32" s="55">
        <v>13562.32304046</v>
      </c>
      <c r="K32" s="55">
        <v>13609.117309470001</v>
      </c>
      <c r="L32" s="54">
        <v>13187.56978948</v>
      </c>
      <c r="M32" s="59">
        <v>13424.358169609999</v>
      </c>
      <c r="N32" s="60">
        <v>14049.70877949</v>
      </c>
      <c r="O32" s="60">
        <v>13863.649444459999</v>
      </c>
      <c r="P32" s="60">
        <v>14251.571529090001</v>
      </c>
      <c r="Q32" s="60">
        <v>14546.46794645</v>
      </c>
      <c r="R32" s="60">
        <v>14679.3986286</v>
      </c>
      <c r="S32" s="60">
        <v>14809.4508324</v>
      </c>
      <c r="T32" s="60">
        <v>14930.566146249999</v>
      </c>
      <c r="U32" s="60">
        <v>15076.97587898</v>
      </c>
      <c r="V32" s="60">
        <v>14748.79866239</v>
      </c>
      <c r="W32" s="60">
        <v>14363.092741349999</v>
      </c>
      <c r="X32" s="60">
        <v>14464.87123939</v>
      </c>
      <c r="Y32" s="60">
        <v>14636.92927556</v>
      </c>
      <c r="Z32" s="60">
        <v>14794.415045170001</v>
      </c>
      <c r="AA32" s="60">
        <v>14353.08676788</v>
      </c>
      <c r="AB32" s="60">
        <v>14428.28504952</v>
      </c>
      <c r="AC32" s="60">
        <v>14692.159398039999</v>
      </c>
      <c r="AD32" s="60">
        <v>14881.28630933</v>
      </c>
      <c r="AE32" s="60">
        <v>14968.694909940001</v>
      </c>
      <c r="AF32" s="60">
        <v>14734.89348913</v>
      </c>
      <c r="AG32" s="60">
        <v>15138.290347509999</v>
      </c>
      <c r="AH32" s="60">
        <v>15414.345611770001</v>
      </c>
      <c r="AI32" s="60">
        <v>14884.97239743</v>
      </c>
      <c r="AJ32" s="60">
        <v>15058.04372947</v>
      </c>
      <c r="AK32" s="60">
        <v>14227.77311946</v>
      </c>
      <c r="AL32" s="60">
        <v>14335.93112327</v>
      </c>
      <c r="AM32" s="60">
        <v>14085.20437517</v>
      </c>
      <c r="AN32" s="60">
        <v>13919.41786492</v>
      </c>
      <c r="AO32" s="60">
        <v>13962.667728459999</v>
      </c>
      <c r="AP32" s="60">
        <v>14584.256782660001</v>
      </c>
      <c r="AQ32" s="60">
        <v>14806.066096029999</v>
      </c>
      <c r="AR32" s="60">
        <v>15515.253495180001</v>
      </c>
      <c r="AS32" s="60">
        <v>15903.96665595</v>
      </c>
      <c r="AT32" s="55">
        <v>14118.950986190001</v>
      </c>
    </row>
    <row r="33" spans="1:46" s="66" customFormat="1" x14ac:dyDescent="0.25">
      <c r="A33" s="65" t="s">
        <v>18</v>
      </c>
      <c r="B33" s="62">
        <v>6952.3984637799995</v>
      </c>
      <c r="C33" s="62">
        <v>4867.39094355</v>
      </c>
      <c r="D33" s="62">
        <v>6545.5355467100007</v>
      </c>
      <c r="E33" s="62">
        <v>4543.7216878100007</v>
      </c>
      <c r="F33" s="62">
        <v>8325.7584297500016</v>
      </c>
      <c r="G33" s="62">
        <v>8916.4050422899982</v>
      </c>
      <c r="H33" s="62">
        <v>8611.7467127500004</v>
      </c>
      <c r="I33" s="62">
        <v>9052.0359486399993</v>
      </c>
      <c r="J33" s="59">
        <v>9394.9543253799984</v>
      </c>
      <c r="K33" s="60">
        <v>9462.8038355699991</v>
      </c>
      <c r="L33" s="61">
        <v>9545.4044349399992</v>
      </c>
      <c r="M33" s="60">
        <v>7264.2794638200003</v>
      </c>
      <c r="N33" s="62">
        <v>7289.8080302899998</v>
      </c>
      <c r="O33" s="62">
        <v>7876.8342358999998</v>
      </c>
      <c r="P33" s="60">
        <v>9725.4956791599998</v>
      </c>
      <c r="Q33" s="60">
        <v>10577.00178024</v>
      </c>
      <c r="R33" s="60">
        <v>10673.9321595</v>
      </c>
      <c r="S33" s="60">
        <v>11203.56647842</v>
      </c>
      <c r="T33" s="60">
        <v>7407.5236371800002</v>
      </c>
      <c r="U33" s="60">
        <v>7427.6940947499997</v>
      </c>
      <c r="V33" s="60">
        <v>7407.53026417</v>
      </c>
      <c r="W33" s="60">
        <v>15941.967786069999</v>
      </c>
      <c r="X33" s="60">
        <v>10383.41263893</v>
      </c>
      <c r="Y33" s="60">
        <v>7407.5239766300001</v>
      </c>
      <c r="Z33" s="60">
        <v>7407.5285641600003</v>
      </c>
      <c r="AA33" s="60">
        <v>7407.5285641600003</v>
      </c>
      <c r="AB33" s="60">
        <v>7669.4226891799999</v>
      </c>
      <c r="AC33" s="60">
        <v>7970.8599428300004</v>
      </c>
      <c r="AD33" s="60">
        <v>0</v>
      </c>
      <c r="AE33" s="60">
        <v>0</v>
      </c>
      <c r="AF33" s="60">
        <v>0</v>
      </c>
      <c r="AG33" s="60">
        <v>0</v>
      </c>
      <c r="AH33" s="60">
        <v>0</v>
      </c>
      <c r="AI33" s="60">
        <v>0</v>
      </c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0</v>
      </c>
      <c r="AP33" s="60">
        <v>0</v>
      </c>
      <c r="AQ33" s="60">
        <v>0</v>
      </c>
      <c r="AR33" s="60">
        <v>0</v>
      </c>
      <c r="AS33" s="60">
        <v>79.117019990000003</v>
      </c>
      <c r="AT33" s="60">
        <v>0</v>
      </c>
    </row>
    <row r="34" spans="1:46" s="83" customFormat="1" x14ac:dyDescent="0.25">
      <c r="A34" s="77" t="s">
        <v>20</v>
      </c>
      <c r="B34" s="78">
        <f>IFERROR(100*(B26/B18),0)</f>
        <v>47.272520668403608</v>
      </c>
      <c r="C34" s="79">
        <f t="shared" ref="C34:I34" si="8">IFERROR(100*(C26/C18),0)</f>
        <v>47.429622952846984</v>
      </c>
      <c r="D34" s="78">
        <f t="shared" si="8"/>
        <v>46.908781771011412</v>
      </c>
      <c r="E34" s="78">
        <f t="shared" si="8"/>
        <v>49.368543095161783</v>
      </c>
      <c r="F34" s="78">
        <f t="shared" si="8"/>
        <v>49.149922820597418</v>
      </c>
      <c r="G34" s="78">
        <f t="shared" si="8"/>
        <v>51.69429500597775</v>
      </c>
      <c r="H34" s="78">
        <f t="shared" si="8"/>
        <v>51.714439700135351</v>
      </c>
      <c r="I34" s="78">
        <f t="shared" si="8"/>
        <v>50.868827380963523</v>
      </c>
      <c r="J34" s="80">
        <v>50.556926253812541</v>
      </c>
      <c r="K34" s="80">
        <v>50.269898738872101</v>
      </c>
      <c r="L34" s="81">
        <v>49.675801640943597</v>
      </c>
      <c r="M34" s="78">
        <v>51.062477098298302</v>
      </c>
      <c r="N34" s="82">
        <v>51.916532589776402</v>
      </c>
      <c r="O34" s="82">
        <v>51.839612289902902</v>
      </c>
      <c r="P34" s="82">
        <v>51.6503111949201</v>
      </c>
      <c r="Q34" s="82">
        <v>51.538721675659502</v>
      </c>
      <c r="R34" s="80">
        <v>51.2505851449638</v>
      </c>
      <c r="S34" s="80">
        <v>51.050062968745102</v>
      </c>
      <c r="T34" s="80">
        <v>49.976103865934299</v>
      </c>
      <c r="U34" s="80">
        <v>49.039090247628799</v>
      </c>
      <c r="V34" s="80">
        <v>48.359181417989298</v>
      </c>
      <c r="W34" s="80">
        <v>49.433152700675102</v>
      </c>
      <c r="X34" s="80">
        <v>47.579513380704299</v>
      </c>
      <c r="Y34" s="80">
        <v>47.599756924872203</v>
      </c>
      <c r="Z34" s="80">
        <v>47.797233215069703</v>
      </c>
      <c r="AA34" s="80">
        <v>47.032257007930802</v>
      </c>
      <c r="AB34" s="80">
        <v>46.5970053214308</v>
      </c>
      <c r="AC34" s="80">
        <v>46.164250218542101</v>
      </c>
      <c r="AD34" s="80">
        <v>45.875270117228702</v>
      </c>
      <c r="AE34" s="80">
        <v>45.6194276151464</v>
      </c>
      <c r="AF34" s="80">
        <v>45.451200591677797</v>
      </c>
      <c r="AG34" s="80">
        <v>44.173085414733997</v>
      </c>
      <c r="AH34" s="80">
        <v>44.197172025904102</v>
      </c>
      <c r="AI34" s="80">
        <v>44.327744227580702</v>
      </c>
      <c r="AJ34" s="80">
        <v>44.244027944510002</v>
      </c>
      <c r="AK34" s="80">
        <v>44.047851183128401</v>
      </c>
      <c r="AL34" s="80">
        <v>44.964396113839399</v>
      </c>
      <c r="AM34" s="80">
        <v>44.5943416061099</v>
      </c>
      <c r="AN34" s="80">
        <v>43.157756546743897</v>
      </c>
      <c r="AO34" s="80">
        <v>43.859927607925897</v>
      </c>
      <c r="AP34" s="80">
        <v>43.977843200827401</v>
      </c>
      <c r="AQ34" s="80">
        <v>43.8561838694486</v>
      </c>
      <c r="AR34" s="80">
        <v>43.705303990649803</v>
      </c>
      <c r="AS34" s="80">
        <v>43.781869962585702</v>
      </c>
      <c r="AT34" s="80">
        <v>42.5985803320185</v>
      </c>
    </row>
    <row r="35" spans="1:46" s="36" customFormat="1" x14ac:dyDescent="0.25">
      <c r="A35" s="85" t="s">
        <v>12</v>
      </c>
      <c r="B35" s="86"/>
      <c r="C35" s="87"/>
      <c r="D35" s="86"/>
      <c r="E35" s="86"/>
      <c r="F35" s="86"/>
      <c r="G35" s="86"/>
      <c r="H35" s="86"/>
      <c r="I35" s="86"/>
      <c r="J35" s="34"/>
      <c r="K35" s="34"/>
      <c r="L35" s="86"/>
      <c r="M35" s="86"/>
      <c r="N35" s="34"/>
      <c r="O35" s="88"/>
      <c r="P35" s="88"/>
      <c r="Q35" s="86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</row>
    <row r="36" spans="1:46" s="36" customFormat="1" x14ac:dyDescent="0.25">
      <c r="A36" s="89" t="s">
        <v>13</v>
      </c>
      <c r="B36" s="86">
        <f t="shared" ref="B36:I41" si="9">IFERROR(100*(B28/B20),0)</f>
        <v>75.656896807440276</v>
      </c>
      <c r="C36" s="90">
        <f t="shared" si="9"/>
        <v>67.168333817095132</v>
      </c>
      <c r="D36" s="86">
        <f t="shared" si="9"/>
        <v>66.79576102876986</v>
      </c>
      <c r="E36" s="86">
        <f t="shared" si="9"/>
        <v>69.368832705554098</v>
      </c>
      <c r="F36" s="86">
        <f t="shared" si="9"/>
        <v>69.796075345574664</v>
      </c>
      <c r="G36" s="86">
        <f t="shared" si="9"/>
        <v>72.243822893738567</v>
      </c>
      <c r="H36" s="86">
        <f t="shared" si="9"/>
        <v>72.275593160572555</v>
      </c>
      <c r="I36" s="86">
        <f t="shared" si="9"/>
        <v>71.171146467181558</v>
      </c>
      <c r="J36" s="34">
        <v>70.914753474315859</v>
      </c>
      <c r="K36" s="34">
        <v>71.016848162764802</v>
      </c>
      <c r="L36" s="34">
        <v>70.818394536077506</v>
      </c>
      <c r="M36" s="86">
        <v>72.168847688244895</v>
      </c>
      <c r="N36" s="88">
        <v>72.409980475902103</v>
      </c>
      <c r="O36" s="86">
        <v>72.230084204290705</v>
      </c>
      <c r="P36" s="86">
        <v>72.202535964154094</v>
      </c>
      <c r="Q36" s="88">
        <v>72.421843540511702</v>
      </c>
      <c r="R36" s="34">
        <v>72.328761485962005</v>
      </c>
      <c r="S36" s="34">
        <v>71.874498599997395</v>
      </c>
      <c r="T36" s="34">
        <v>71.395538026851199</v>
      </c>
      <c r="U36" s="34">
        <v>70.805047780925193</v>
      </c>
      <c r="V36" s="34">
        <v>70.131110350073797</v>
      </c>
      <c r="W36" s="34">
        <v>69.423331483454504</v>
      </c>
      <c r="X36" s="34">
        <v>68.728070830211195</v>
      </c>
      <c r="Y36" s="34">
        <v>68.823777107535705</v>
      </c>
      <c r="Z36" s="34">
        <v>68.560877613490405</v>
      </c>
      <c r="AA36" s="34">
        <v>67.701300431269701</v>
      </c>
      <c r="AB36" s="34">
        <v>67.766138826034194</v>
      </c>
      <c r="AC36" s="34">
        <v>67.944387022539601</v>
      </c>
      <c r="AD36" s="34">
        <v>67.403237344727899</v>
      </c>
      <c r="AE36" s="34">
        <v>66.588666264559293</v>
      </c>
      <c r="AF36" s="34">
        <v>66.393941025338904</v>
      </c>
      <c r="AG36" s="34">
        <v>64.839927786805603</v>
      </c>
      <c r="AH36" s="34">
        <v>64.360856389821095</v>
      </c>
      <c r="AI36" s="34">
        <v>64.543357763846004</v>
      </c>
      <c r="AJ36" s="34">
        <v>64.557899193099502</v>
      </c>
      <c r="AK36" s="34">
        <v>64.549665165046093</v>
      </c>
      <c r="AL36" s="34">
        <v>64.853078415884696</v>
      </c>
      <c r="AM36" s="34">
        <v>64.951532297873797</v>
      </c>
      <c r="AN36" s="34">
        <v>64.587843900544399</v>
      </c>
      <c r="AO36" s="34">
        <v>65.085542635935795</v>
      </c>
      <c r="AP36" s="34">
        <v>64.735394945906194</v>
      </c>
      <c r="AQ36" s="34">
        <v>64.560905028034398</v>
      </c>
      <c r="AR36" s="34">
        <v>65.328660762188406</v>
      </c>
      <c r="AS36" s="34">
        <v>66.285627712469406</v>
      </c>
      <c r="AT36" s="34">
        <v>65.616245013069602</v>
      </c>
    </row>
    <row r="37" spans="1:46" s="36" customFormat="1" x14ac:dyDescent="0.25">
      <c r="A37" s="85" t="s">
        <v>14</v>
      </c>
      <c r="B37" s="86">
        <f t="shared" si="9"/>
        <v>80.618050211072514</v>
      </c>
      <c r="C37" s="90">
        <f t="shared" si="9"/>
        <v>77.545667481963193</v>
      </c>
      <c r="D37" s="86">
        <f t="shared" si="9"/>
        <v>77.107657638592613</v>
      </c>
      <c r="E37" s="86">
        <f t="shared" si="9"/>
        <v>80.395127314343569</v>
      </c>
      <c r="F37" s="86">
        <f t="shared" si="9"/>
        <v>80.395127314343569</v>
      </c>
      <c r="G37" s="86">
        <f t="shared" si="9"/>
        <v>86.730213113466021</v>
      </c>
      <c r="H37" s="86">
        <f t="shared" si="9"/>
        <v>86.084225274949887</v>
      </c>
      <c r="I37" s="86">
        <f t="shared" si="9"/>
        <v>85.370281468990925</v>
      </c>
      <c r="J37" s="34">
        <v>84.814399435323168</v>
      </c>
      <c r="K37" s="34">
        <v>84.883050986706095</v>
      </c>
      <c r="L37" s="91">
        <v>84.297313694405204</v>
      </c>
      <c r="M37" s="86">
        <v>85.109553185049606</v>
      </c>
      <c r="N37" s="34">
        <v>84.370153825952698</v>
      </c>
      <c r="O37" s="88">
        <v>84.060256019453703</v>
      </c>
      <c r="P37" s="34">
        <v>83.077158102109294</v>
      </c>
      <c r="Q37" s="88">
        <v>82.751361073124698</v>
      </c>
      <c r="R37" s="88">
        <v>82.221124724266502</v>
      </c>
      <c r="S37" s="88">
        <v>82.088877426954198</v>
      </c>
      <c r="T37" s="88">
        <v>81.7177293575227</v>
      </c>
      <c r="U37" s="88">
        <v>80.993395832608201</v>
      </c>
      <c r="V37" s="88">
        <v>80.618741450974099</v>
      </c>
      <c r="W37" s="88">
        <v>80.123433133638002</v>
      </c>
      <c r="X37" s="88">
        <v>79.824290358750702</v>
      </c>
      <c r="Y37" s="88">
        <v>80.036231059352204</v>
      </c>
      <c r="Z37" s="88">
        <v>79.604302670995096</v>
      </c>
      <c r="AA37" s="88">
        <v>79.319398592212593</v>
      </c>
      <c r="AB37" s="88">
        <v>78.914640618258602</v>
      </c>
      <c r="AC37" s="88">
        <v>78.774384718417394</v>
      </c>
      <c r="AD37" s="88">
        <v>78.259646725435303</v>
      </c>
      <c r="AE37" s="88">
        <v>78.133077695308103</v>
      </c>
      <c r="AF37" s="88">
        <v>78.003505738210194</v>
      </c>
      <c r="AG37" s="88">
        <v>77.621348203078796</v>
      </c>
      <c r="AH37" s="88">
        <v>77.509613345743603</v>
      </c>
      <c r="AI37" s="88">
        <v>77.308746289236694</v>
      </c>
      <c r="AJ37" s="88">
        <v>77.146163540720394</v>
      </c>
      <c r="AK37" s="88">
        <v>77.124639390713199</v>
      </c>
      <c r="AL37" s="88">
        <v>77.093528052331294</v>
      </c>
      <c r="AM37" s="88">
        <v>76.892272028779203</v>
      </c>
      <c r="AN37" s="88">
        <v>76.686518466094199</v>
      </c>
      <c r="AO37" s="88">
        <v>77.615767681527302</v>
      </c>
      <c r="AP37" s="88">
        <v>77.781589707356702</v>
      </c>
      <c r="AQ37" s="88">
        <v>77.894054138815306</v>
      </c>
      <c r="AR37" s="88">
        <v>78.188518140266396</v>
      </c>
      <c r="AS37" s="88">
        <v>77.948488192547899</v>
      </c>
      <c r="AT37" s="88">
        <v>77.629189854794404</v>
      </c>
    </row>
    <row r="38" spans="1:46" s="36" customFormat="1" x14ac:dyDescent="0.25">
      <c r="A38" s="84" t="s">
        <v>15</v>
      </c>
      <c r="B38" s="86">
        <f t="shared" si="9"/>
        <v>21.416360269827628</v>
      </c>
      <c r="C38" s="90">
        <f t="shared" si="9"/>
        <v>46.551597731529135</v>
      </c>
      <c r="D38" s="86">
        <f t="shared" si="9"/>
        <v>46.215925007965858</v>
      </c>
      <c r="E38" s="86">
        <f t="shared" si="9"/>
        <v>47.157703621176204</v>
      </c>
      <c r="F38" s="86">
        <f t="shared" si="9"/>
        <v>48.172009504421958</v>
      </c>
      <c r="G38" s="86">
        <f t="shared" si="9"/>
        <v>44.590180003807532</v>
      </c>
      <c r="H38" s="86">
        <f t="shared" si="9"/>
        <v>47.114561579468756</v>
      </c>
      <c r="I38" s="86">
        <f t="shared" si="9"/>
        <v>45.722490808140051</v>
      </c>
      <c r="J38" s="34">
        <v>45.961718597485287</v>
      </c>
      <c r="K38" s="34">
        <v>46.06434331105747</v>
      </c>
      <c r="L38" s="34">
        <v>46.263015840759117</v>
      </c>
      <c r="M38" s="86">
        <v>46.575594133726412</v>
      </c>
      <c r="N38" s="88">
        <v>49.03690306763211</v>
      </c>
      <c r="O38" s="86">
        <v>49.336830006025743</v>
      </c>
      <c r="P38" s="88">
        <v>51.991099542193844</v>
      </c>
      <c r="Q38" s="86">
        <v>53.013057968973101</v>
      </c>
      <c r="R38" s="86">
        <v>53.440033365791379</v>
      </c>
      <c r="S38" s="86">
        <v>52.465560324798993</v>
      </c>
      <c r="T38" s="86">
        <v>51.957342160395967</v>
      </c>
      <c r="U38" s="86">
        <v>51.640101037837425</v>
      </c>
      <c r="V38" s="86">
        <v>50.703113190189768</v>
      </c>
      <c r="W38" s="86">
        <v>49.627110221436396</v>
      </c>
      <c r="X38" s="86">
        <v>48.572144207770599</v>
      </c>
      <c r="Y38" s="86">
        <v>48.730159773602956</v>
      </c>
      <c r="Z38" s="86">
        <v>47.601277038216537</v>
      </c>
      <c r="AA38" s="86">
        <v>45.727844835467991</v>
      </c>
      <c r="AB38" s="86">
        <v>46.223345982570585</v>
      </c>
      <c r="AC38" s="86">
        <v>46.833831932536086</v>
      </c>
      <c r="AD38" s="86">
        <v>46.203400266958297</v>
      </c>
      <c r="AE38" s="86">
        <v>45.255480670278573</v>
      </c>
      <c r="AF38" s="86">
        <v>45.226273596450227</v>
      </c>
      <c r="AG38" s="86">
        <v>41.730624270349054</v>
      </c>
      <c r="AH38" s="86">
        <v>40.892210837567198</v>
      </c>
      <c r="AI38" s="86">
        <v>42.09180683033351</v>
      </c>
      <c r="AJ38" s="86">
        <v>42.245335671309014</v>
      </c>
      <c r="AK38" s="86">
        <v>41.7407337460413</v>
      </c>
      <c r="AL38" s="86">
        <v>42.326906342276764</v>
      </c>
      <c r="AM38" s="86">
        <v>42.757072024949757</v>
      </c>
      <c r="AN38" s="86">
        <v>42.261322803063202</v>
      </c>
      <c r="AO38" s="86">
        <v>41.894422855582995</v>
      </c>
      <c r="AP38" s="86">
        <v>40.40586352015179</v>
      </c>
      <c r="AQ38" s="86">
        <v>39.756331794985435</v>
      </c>
      <c r="AR38" s="86">
        <v>40.881547791718717</v>
      </c>
      <c r="AS38" s="86">
        <v>42.974057105355328</v>
      </c>
      <c r="AT38" s="89">
        <v>42.916395758299274</v>
      </c>
    </row>
    <row r="39" spans="1:46" s="36" customFormat="1" x14ac:dyDescent="0.25">
      <c r="A39" s="84" t="s">
        <v>16</v>
      </c>
      <c r="B39" s="86">
        <f t="shared" si="9"/>
        <v>22.341681174533644</v>
      </c>
      <c r="C39" s="90">
        <f t="shared" si="9"/>
        <v>24.109785739281591</v>
      </c>
      <c r="D39" s="86">
        <f t="shared" si="9"/>
        <v>22.425251563228478</v>
      </c>
      <c r="E39" s="86">
        <f t="shared" si="9"/>
        <v>22.052617262237277</v>
      </c>
      <c r="F39" s="86">
        <f t="shared" si="9"/>
        <v>22.908972815352495</v>
      </c>
      <c r="G39" s="86">
        <f t="shared" si="9"/>
        <v>24.392099435473249</v>
      </c>
      <c r="H39" s="86">
        <f t="shared" si="9"/>
        <v>24.477186195953031</v>
      </c>
      <c r="I39" s="86">
        <f t="shared" si="9"/>
        <v>23.233416526697138</v>
      </c>
      <c r="J39" s="34">
        <v>22.966877345718505</v>
      </c>
      <c r="K39" s="34">
        <v>22.1735323011203</v>
      </c>
      <c r="L39" s="34">
        <v>21.2858215027962</v>
      </c>
      <c r="M39" s="86">
        <v>21.00556718116</v>
      </c>
      <c r="N39" s="34">
        <v>23.0858021092737</v>
      </c>
      <c r="O39" s="88">
        <v>23.046342432073299</v>
      </c>
      <c r="P39" s="34">
        <v>22.352515545332999</v>
      </c>
      <c r="Q39" s="88">
        <v>21.792207763519698</v>
      </c>
      <c r="R39" s="88">
        <v>21.423287708185899</v>
      </c>
      <c r="S39" s="88">
        <v>20.609799442605102</v>
      </c>
      <c r="T39" s="88">
        <v>20.320674566527</v>
      </c>
      <c r="U39" s="88">
        <v>19.614805389398299</v>
      </c>
      <c r="V39" s="88">
        <v>19.444088989173999</v>
      </c>
      <c r="W39" s="88">
        <v>19.4138788917084</v>
      </c>
      <c r="X39" s="88">
        <v>17.714944977445299</v>
      </c>
      <c r="Y39" s="88">
        <v>17.205203004263101</v>
      </c>
      <c r="Z39" s="88">
        <v>17.527204991616401</v>
      </c>
      <c r="AA39" s="88">
        <v>17.0374087899012</v>
      </c>
      <c r="AB39" s="88">
        <v>16.4448111464364</v>
      </c>
      <c r="AC39" s="88">
        <v>15.370963234115999</v>
      </c>
      <c r="AD39" s="88">
        <v>15.362315605692601</v>
      </c>
      <c r="AE39" s="88">
        <v>15.348945247796101</v>
      </c>
      <c r="AF39" s="88">
        <v>15.3599636466192</v>
      </c>
      <c r="AG39" s="88">
        <v>14.338175676518</v>
      </c>
      <c r="AH39" s="88">
        <v>14.8330149773444</v>
      </c>
      <c r="AI39" s="88">
        <v>14.658783467859401</v>
      </c>
      <c r="AJ39" s="88">
        <v>14.9283072986926</v>
      </c>
      <c r="AK39" s="88">
        <v>13.8157193916152</v>
      </c>
      <c r="AL39" s="88">
        <v>14.523691895548099</v>
      </c>
      <c r="AM39" s="88">
        <v>13.9794743143538</v>
      </c>
      <c r="AN39" s="88">
        <v>12.6408526825742</v>
      </c>
      <c r="AO39" s="88">
        <v>13.0809212087783</v>
      </c>
      <c r="AP39" s="88">
        <v>13.4618592301237</v>
      </c>
      <c r="AQ39" s="88">
        <v>13.8509564784479</v>
      </c>
      <c r="AR39" s="88">
        <v>13.424666971927699</v>
      </c>
      <c r="AS39" s="88">
        <v>13.2828630492002</v>
      </c>
      <c r="AT39" s="89">
        <v>11.9458515863701</v>
      </c>
    </row>
    <row r="40" spans="1:46" s="36" customFormat="1" x14ac:dyDescent="0.25">
      <c r="A40" s="84" t="s">
        <v>17</v>
      </c>
      <c r="B40" s="86">
        <f t="shared" si="9"/>
        <v>17.323945662818581</v>
      </c>
      <c r="C40" s="90">
        <f t="shared" si="9"/>
        <v>17.108851709674106</v>
      </c>
      <c r="D40" s="86">
        <f t="shared" si="9"/>
        <v>16.854287926632676</v>
      </c>
      <c r="E40" s="86">
        <f t="shared" si="9"/>
        <v>16.502066202094472</v>
      </c>
      <c r="F40" s="86">
        <f t="shared" si="9"/>
        <v>18.822649485409293</v>
      </c>
      <c r="G40" s="86">
        <f t="shared" si="9"/>
        <v>20.083935497559452</v>
      </c>
      <c r="H40" s="86">
        <f t="shared" si="9"/>
        <v>19.950899019276626</v>
      </c>
      <c r="I40" s="86">
        <f t="shared" si="9"/>
        <v>21.18031727207196</v>
      </c>
      <c r="J40" s="34">
        <v>21.994490339219013</v>
      </c>
      <c r="K40" s="34">
        <v>21.9965252921032</v>
      </c>
      <c r="L40" s="34">
        <v>21.000234599021901</v>
      </c>
      <c r="M40" s="86">
        <v>20.7902671834891</v>
      </c>
      <c r="N40" s="88">
        <v>21.7084464947066</v>
      </c>
      <c r="O40" s="34">
        <v>20.833338000847</v>
      </c>
      <c r="P40" s="91">
        <v>20.829879711701199</v>
      </c>
      <c r="Q40" s="88">
        <v>20.678791941576101</v>
      </c>
      <c r="R40" s="34">
        <v>20.519069889322701</v>
      </c>
      <c r="S40" s="88">
        <v>20.3201796252504</v>
      </c>
      <c r="T40" s="88">
        <v>20.284037321879101</v>
      </c>
      <c r="U40" s="88">
        <v>19.815239825967701</v>
      </c>
      <c r="V40" s="88">
        <v>18.767178295563198</v>
      </c>
      <c r="W40" s="88">
        <v>18.5930925669768</v>
      </c>
      <c r="X40" s="88">
        <v>18.356543123862998</v>
      </c>
      <c r="Y40" s="88">
        <v>18.656383984145201</v>
      </c>
      <c r="Z40" s="88">
        <v>18.969080187167901</v>
      </c>
      <c r="AA40" s="88">
        <v>18.216151593463099</v>
      </c>
      <c r="AB40" s="88">
        <v>17.907440136340899</v>
      </c>
      <c r="AC40" s="88">
        <v>17.867459731232099</v>
      </c>
      <c r="AD40" s="88">
        <v>17.766172655917401</v>
      </c>
      <c r="AE40" s="88">
        <v>17.546003160300501</v>
      </c>
      <c r="AF40" s="88">
        <v>16.8572472283299</v>
      </c>
      <c r="AG40" s="88">
        <v>16.955894231179599</v>
      </c>
      <c r="AH40" s="88">
        <v>17.106856717918301</v>
      </c>
      <c r="AI40" s="88">
        <v>16.474579437082902</v>
      </c>
      <c r="AJ40" s="88">
        <v>16.575168585707299</v>
      </c>
      <c r="AK40" s="88">
        <v>15.404479364012399</v>
      </c>
      <c r="AL40" s="88">
        <v>15.8523294409865</v>
      </c>
      <c r="AM40" s="88">
        <v>15.3343491484598</v>
      </c>
      <c r="AN40" s="88">
        <v>14.4511273869273</v>
      </c>
      <c r="AO40" s="88">
        <v>14.774247902190901</v>
      </c>
      <c r="AP40" s="88">
        <v>15.2775472542749</v>
      </c>
      <c r="AQ40" s="88">
        <v>14.9703363369626</v>
      </c>
      <c r="AR40" s="88">
        <v>15.246949709094</v>
      </c>
      <c r="AS40" s="88">
        <v>15.1866903641086</v>
      </c>
      <c r="AT40" s="89">
        <v>13.274012372186601</v>
      </c>
    </row>
    <row r="41" spans="1:46" s="36" customFormat="1" x14ac:dyDescent="0.25">
      <c r="A41" s="35" t="s">
        <v>18</v>
      </c>
      <c r="B41" s="40">
        <f t="shared" si="9"/>
        <v>27.819083151145403</v>
      </c>
      <c r="C41" s="40">
        <f t="shared" si="9"/>
        <v>23.929702198119326</v>
      </c>
      <c r="D41" s="40">
        <f t="shared" si="9"/>
        <v>31.899072765409176</v>
      </c>
      <c r="E41" s="40">
        <f t="shared" si="9"/>
        <v>87.573870838964609</v>
      </c>
      <c r="F41" s="40">
        <f t="shared" si="9"/>
        <v>35.750908155499992</v>
      </c>
      <c r="G41" s="40">
        <f t="shared" si="9"/>
        <v>42.277091021114671</v>
      </c>
      <c r="H41" s="40">
        <f t="shared" si="9"/>
        <v>40.040216401907799</v>
      </c>
      <c r="I41" s="40">
        <f t="shared" si="9"/>
        <v>41.837546945867729</v>
      </c>
      <c r="J41" s="40">
        <v>43.22771278600132</v>
      </c>
      <c r="K41" s="40">
        <v>43.140830768805699</v>
      </c>
      <c r="L41" s="31">
        <v>43.071457907326703</v>
      </c>
      <c r="M41" s="40">
        <v>36.672514365912903</v>
      </c>
      <c r="N41" s="31">
        <v>36.423904032032503</v>
      </c>
      <c r="O41" s="31">
        <v>38.897193999805602</v>
      </c>
      <c r="P41" s="31">
        <v>47.551469205503203</v>
      </c>
      <c r="Q41" s="40">
        <v>51.165818388961597</v>
      </c>
      <c r="R41" s="31">
        <v>51.116079535785303</v>
      </c>
      <c r="S41" s="40">
        <v>63.035466618829098</v>
      </c>
      <c r="T41" s="31">
        <v>41.687055124980603</v>
      </c>
      <c r="U41" s="40">
        <v>41.800560984945399</v>
      </c>
      <c r="V41" s="40">
        <v>41.687074621671798</v>
      </c>
      <c r="W41" s="40">
        <v>89.735727876494394</v>
      </c>
      <c r="X41" s="40">
        <v>50.060070414777897</v>
      </c>
      <c r="Y41" s="40">
        <v>41.696205107807899</v>
      </c>
      <c r="Z41" s="40">
        <v>41.706746854766102</v>
      </c>
      <c r="AA41" s="40">
        <v>41.706746854766102</v>
      </c>
      <c r="AB41" s="40">
        <v>43.181294253450098</v>
      </c>
      <c r="AC41" s="40">
        <v>44.888737031715102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0</v>
      </c>
      <c r="AS41" s="40">
        <v>15.9483136343034</v>
      </c>
      <c r="AT41" s="41">
        <v>0</v>
      </c>
    </row>
    <row r="42" spans="1:46" s="92" customFormat="1" x14ac:dyDescent="0.25">
      <c r="A42" s="57" t="s">
        <v>21</v>
      </c>
      <c r="B42" s="37">
        <v>97</v>
      </c>
      <c r="C42" s="37">
        <v>96</v>
      </c>
      <c r="D42" s="37">
        <v>95</v>
      </c>
      <c r="E42" s="37">
        <v>93</v>
      </c>
      <c r="F42" s="37">
        <v>94</v>
      </c>
      <c r="G42" s="37">
        <v>93</v>
      </c>
      <c r="H42" s="37">
        <v>93</v>
      </c>
      <c r="I42" s="37">
        <v>92</v>
      </c>
      <c r="J42" s="18">
        <v>91</v>
      </c>
      <c r="K42" s="18">
        <v>91</v>
      </c>
      <c r="L42" s="18">
        <v>90</v>
      </c>
      <c r="M42" s="150">
        <v>84</v>
      </c>
      <c r="N42" s="150">
        <v>84</v>
      </c>
      <c r="O42" s="150">
        <v>84</v>
      </c>
      <c r="P42" s="150">
        <v>84</v>
      </c>
      <c r="Q42" s="150">
        <v>84</v>
      </c>
      <c r="R42" s="150">
        <v>84</v>
      </c>
      <c r="S42" s="150">
        <v>83</v>
      </c>
      <c r="T42" s="150">
        <v>83</v>
      </c>
      <c r="U42" s="150">
        <v>82</v>
      </c>
      <c r="V42" s="150">
        <v>82</v>
      </c>
      <c r="W42" s="150">
        <v>80</v>
      </c>
      <c r="X42" s="150">
        <v>79</v>
      </c>
      <c r="Y42" s="150">
        <v>78</v>
      </c>
      <c r="Z42" s="150">
        <v>78</v>
      </c>
      <c r="AA42" s="150">
        <v>78</v>
      </c>
      <c r="AB42" s="150">
        <v>78</v>
      </c>
      <c r="AC42" s="150">
        <v>78</v>
      </c>
      <c r="AD42" s="150">
        <v>76</v>
      </c>
      <c r="AE42" s="150">
        <v>76</v>
      </c>
      <c r="AF42" s="150">
        <v>76</v>
      </c>
      <c r="AG42" s="150">
        <v>76</v>
      </c>
      <c r="AH42" s="150">
        <v>76</v>
      </c>
      <c r="AI42" s="150">
        <v>75</v>
      </c>
      <c r="AJ42" s="150">
        <v>75</v>
      </c>
      <c r="AK42" s="150">
        <v>75</v>
      </c>
      <c r="AL42" s="150">
        <v>75</v>
      </c>
      <c r="AM42" s="150">
        <v>75</v>
      </c>
      <c r="AN42" s="150">
        <v>75</v>
      </c>
      <c r="AO42" s="150">
        <v>75</v>
      </c>
      <c r="AP42" s="150">
        <v>75</v>
      </c>
      <c r="AQ42" s="150">
        <v>75</v>
      </c>
      <c r="AR42" s="150">
        <v>75</v>
      </c>
      <c r="AS42" s="150">
        <v>75</v>
      </c>
      <c r="AT42" s="92">
        <v>74</v>
      </c>
    </row>
    <row r="43" spans="1:46" x14ac:dyDescent="0.25">
      <c r="A43" s="93" t="s">
        <v>22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</row>
    <row r="44" spans="1:46" x14ac:dyDescent="0.25">
      <c r="A44" s="94" t="s">
        <v>23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</row>
    <row r="45" spans="1:46" s="26" customFormat="1" ht="30" x14ac:dyDescent="0.25">
      <c r="A45" s="96" t="s">
        <v>24</v>
      </c>
      <c r="B45" s="97">
        <v>0.73583519000000008</v>
      </c>
      <c r="C45" s="97">
        <v>0.12897225000000001</v>
      </c>
      <c r="D45" s="97">
        <v>6.7417700000000002E-3</v>
      </c>
      <c r="E45" s="97">
        <v>7.7544799999999994E-3</v>
      </c>
      <c r="F45" s="97">
        <v>0.10537053</v>
      </c>
      <c r="G45" s="97">
        <v>0.10421716</v>
      </c>
      <c r="H45" s="97">
        <v>0.10155607000000001</v>
      </c>
      <c r="I45" s="97">
        <v>0.10440216000000001</v>
      </c>
      <c r="J45" s="97">
        <v>0.10440487</v>
      </c>
      <c r="K45" s="97">
        <v>0.10310886</v>
      </c>
      <c r="L45" s="97">
        <v>0.10351456000000001</v>
      </c>
      <c r="M45" s="98">
        <v>0.10650871000000001</v>
      </c>
      <c r="N45" s="98">
        <v>0.10422513</v>
      </c>
      <c r="O45" s="98">
        <v>0.10173078000000001</v>
      </c>
      <c r="P45" s="98">
        <v>0.10546426</v>
      </c>
      <c r="Q45" s="98">
        <v>0.10518089</v>
      </c>
      <c r="R45" s="98">
        <v>0.10310722</v>
      </c>
      <c r="S45" s="98">
        <v>0.10240848</v>
      </c>
      <c r="T45" s="98">
        <v>0.10707042</v>
      </c>
      <c r="U45" s="98">
        <v>0.10591186</v>
      </c>
      <c r="V45" s="98">
        <v>0.10228128</v>
      </c>
      <c r="W45" s="98">
        <v>1.4481400000000001E-3</v>
      </c>
      <c r="X45" s="98">
        <v>2.1525200000000002E-3</v>
      </c>
      <c r="Y45" s="98">
        <v>1.5222E-3</v>
      </c>
      <c r="Z45" s="98">
        <v>5.0875199999999999E-3</v>
      </c>
      <c r="AA45" s="98">
        <v>2.0647500000000002E-3</v>
      </c>
      <c r="AB45" s="98">
        <v>2.26867E-3</v>
      </c>
      <c r="AC45" s="98">
        <v>2.4133399999999999E-3</v>
      </c>
      <c r="AD45" s="98">
        <v>4.57589E-3</v>
      </c>
      <c r="AE45" s="98">
        <v>4.0821099999999999E-3</v>
      </c>
      <c r="AF45" s="98">
        <v>1.79649E-3</v>
      </c>
      <c r="AG45" s="98">
        <v>5.2322127199999997</v>
      </c>
      <c r="AH45" s="98">
        <v>8.4360000000000001E-4</v>
      </c>
      <c r="AI45" s="98">
        <v>2.405E-3</v>
      </c>
      <c r="AJ45" s="98">
        <v>2.3232599999999999E-2</v>
      </c>
      <c r="AK45" s="98">
        <v>2.6348699999999999E-2</v>
      </c>
      <c r="AL45" s="98">
        <v>2.6846100000000001E-2</v>
      </c>
      <c r="AM45" s="98">
        <v>2.8006199999999998E-2</v>
      </c>
      <c r="AN45" s="98">
        <v>0.02</v>
      </c>
      <c r="AO45" s="98">
        <v>0.02</v>
      </c>
      <c r="AP45" s="98">
        <v>2.026E-2</v>
      </c>
      <c r="AQ45" s="98">
        <v>2.5999999999999998E-4</v>
      </c>
      <c r="AR45" s="98">
        <v>0</v>
      </c>
      <c r="AS45" s="98">
        <v>0</v>
      </c>
      <c r="AT45" s="98">
        <v>0</v>
      </c>
    </row>
    <row r="46" spans="1:46" s="26" customFormat="1" ht="30" x14ac:dyDescent="0.25">
      <c r="A46" s="21" t="s">
        <v>25</v>
      </c>
      <c r="B46" s="22">
        <v>20189.603822349989</v>
      </c>
      <c r="C46" s="22">
        <v>21559.988458580039</v>
      </c>
      <c r="D46" s="22">
        <v>23675.661529029996</v>
      </c>
      <c r="E46" s="22">
        <v>24092.16576244</v>
      </c>
      <c r="F46" s="22">
        <v>24241.878545509986</v>
      </c>
      <c r="G46" s="22">
        <v>23964.635254650013</v>
      </c>
      <c r="H46" s="22">
        <v>23775.668323989987</v>
      </c>
      <c r="I46" s="22">
        <v>23904.173618150002</v>
      </c>
      <c r="J46" s="22">
        <v>24059.478989960022</v>
      </c>
      <c r="K46" s="22">
        <v>23985.45318506</v>
      </c>
      <c r="L46" s="22">
        <v>24317.960140430001</v>
      </c>
      <c r="M46" s="24">
        <v>18297.545933230002</v>
      </c>
      <c r="N46" s="38">
        <v>18144.385431760002</v>
      </c>
      <c r="O46" s="38">
        <v>17544.986472299999</v>
      </c>
      <c r="P46" s="38">
        <v>21012.713760490002</v>
      </c>
      <c r="Q46" s="38">
        <v>20919.052203980002</v>
      </c>
      <c r="R46" s="38">
        <v>21110.630381269999</v>
      </c>
      <c r="S46" s="38">
        <v>21383.338104620001</v>
      </c>
      <c r="T46" s="38">
        <v>21270.822263350001</v>
      </c>
      <c r="U46" s="38">
        <v>21152.20332647</v>
      </c>
      <c r="V46" s="38">
        <v>21849.957037550001</v>
      </c>
      <c r="W46" s="38">
        <v>21967.353901350001</v>
      </c>
      <c r="X46" s="38">
        <v>21820.587198879999</v>
      </c>
      <c r="Y46" s="38">
        <v>20062.188509439999</v>
      </c>
      <c r="Z46" s="38">
        <v>20013.0885757</v>
      </c>
      <c r="AA46" s="38">
        <v>19336.795459069999</v>
      </c>
      <c r="AB46" s="38">
        <v>18669.61421159</v>
      </c>
      <c r="AC46" s="38">
        <v>19030.99105832</v>
      </c>
      <c r="AD46" s="38">
        <v>18200.37281651</v>
      </c>
      <c r="AE46" s="38">
        <v>18265.519447999999</v>
      </c>
      <c r="AF46" s="38">
        <v>17983.874357230001</v>
      </c>
      <c r="AG46" s="38">
        <v>18301.099744660001</v>
      </c>
      <c r="AH46" s="38">
        <v>18085.877560000001</v>
      </c>
      <c r="AI46" s="38">
        <v>17618.509984939999</v>
      </c>
      <c r="AJ46" s="38">
        <v>17802.586656110001</v>
      </c>
      <c r="AK46" s="38">
        <v>16906.24745703</v>
      </c>
      <c r="AL46" s="38">
        <v>16720.752131019999</v>
      </c>
      <c r="AM46" s="38">
        <v>16612.562879550002</v>
      </c>
      <c r="AN46" s="38">
        <v>16429.81897235</v>
      </c>
      <c r="AO46" s="38">
        <v>16342.073731799999</v>
      </c>
      <c r="AP46" s="38">
        <v>16033.509018979999</v>
      </c>
      <c r="AQ46" s="38">
        <v>16467.819232940001</v>
      </c>
      <c r="AR46" s="38">
        <v>16014.28330997</v>
      </c>
      <c r="AS46" s="38">
        <v>16829.053186450001</v>
      </c>
      <c r="AT46" s="38">
        <v>16804.680049949999</v>
      </c>
    </row>
    <row r="47" spans="1:46" s="26" customFormat="1" x14ac:dyDescent="0.25">
      <c r="A47" s="27" t="s">
        <v>26</v>
      </c>
      <c r="B47" s="22">
        <v>8972.4562802799992</v>
      </c>
      <c r="C47" s="22">
        <v>9682.2583049799978</v>
      </c>
      <c r="D47" s="22">
        <v>12577.677873259996</v>
      </c>
      <c r="E47" s="22">
        <v>12683.361337480013</v>
      </c>
      <c r="F47" s="22">
        <v>12851.862931640009</v>
      </c>
      <c r="G47" s="22">
        <v>13338.202812960008</v>
      </c>
      <c r="H47" s="22">
        <v>14121.132303820001</v>
      </c>
      <c r="I47" s="22">
        <v>14045.094890180009</v>
      </c>
      <c r="J47" s="22">
        <v>14066.444736319996</v>
      </c>
      <c r="K47" s="22">
        <v>14155.53461447</v>
      </c>
      <c r="L47" s="23">
        <v>14301.040010860001</v>
      </c>
      <c r="M47" s="29">
        <v>7367.7783621500002</v>
      </c>
      <c r="N47" s="25">
        <v>7360.7602444100003</v>
      </c>
      <c r="O47" s="24">
        <v>7351.7518817399996</v>
      </c>
      <c r="P47" s="24">
        <v>7675.0959982200002</v>
      </c>
      <c r="Q47" s="24">
        <v>7745.4023165500003</v>
      </c>
      <c r="R47" s="24">
        <v>7774.4902249400002</v>
      </c>
      <c r="S47" s="24">
        <v>7599.1651454599996</v>
      </c>
      <c r="T47" s="24">
        <v>7690.3948240099999</v>
      </c>
      <c r="U47" s="24">
        <v>7957.9885394700004</v>
      </c>
      <c r="V47" s="24">
        <v>8067.3253944500002</v>
      </c>
      <c r="W47" s="24">
        <v>7955.1374966000003</v>
      </c>
      <c r="X47" s="24">
        <v>7791.4341666800001</v>
      </c>
      <c r="Y47" s="24">
        <v>7785.7962586800004</v>
      </c>
      <c r="Z47" s="24">
        <v>8065.0809451699997</v>
      </c>
      <c r="AA47" s="24">
        <v>8222.9774950899991</v>
      </c>
      <c r="AB47" s="24">
        <v>8282.5788955000007</v>
      </c>
      <c r="AC47" s="24">
        <v>7811.7246590200002</v>
      </c>
      <c r="AD47" s="24">
        <v>7783.1051609799997</v>
      </c>
      <c r="AE47" s="24">
        <v>7900.0671541299998</v>
      </c>
      <c r="AF47" s="24">
        <v>7519.0308015099999</v>
      </c>
      <c r="AG47" s="24">
        <v>7545.1564596999997</v>
      </c>
      <c r="AH47" s="24">
        <v>7516.3612605400003</v>
      </c>
      <c r="AI47" s="24">
        <v>7474.0573292199997</v>
      </c>
      <c r="AJ47" s="24">
        <v>7516.8381605000004</v>
      </c>
      <c r="AK47" s="24">
        <v>6287.0396903299998</v>
      </c>
      <c r="AL47" s="24">
        <v>6297.5941304799999</v>
      </c>
      <c r="AM47" s="24">
        <v>6282.59401308</v>
      </c>
      <c r="AN47" s="24">
        <v>6233.3327671300003</v>
      </c>
      <c r="AO47" s="24">
        <v>6118.7691264900004</v>
      </c>
      <c r="AP47" s="24">
        <v>6248.0252655900003</v>
      </c>
      <c r="AQ47" s="24">
        <v>6277.26133028</v>
      </c>
      <c r="AR47" s="24">
        <v>6191.5186339399997</v>
      </c>
      <c r="AS47" s="24">
        <v>6203.2873026500001</v>
      </c>
      <c r="AT47" s="24">
        <v>6222.4024563299999</v>
      </c>
    </row>
    <row r="48" spans="1:46" s="104" customFormat="1" x14ac:dyDescent="0.25">
      <c r="A48" s="99" t="s">
        <v>27</v>
      </c>
      <c r="B48" s="100">
        <f t="shared" ref="B48:I48" si="10">IFERROR(100*(B47/B46),0)</f>
        <v>44.440972488759023</v>
      </c>
      <c r="C48" s="100">
        <f t="shared" si="10"/>
        <v>44.908457736798255</v>
      </c>
      <c r="D48" s="100">
        <f t="shared" si="10"/>
        <v>53.124926869890551</v>
      </c>
      <c r="E48" s="100">
        <f t="shared" si="10"/>
        <v>52.64516881771393</v>
      </c>
      <c r="F48" s="100">
        <f t="shared" si="10"/>
        <v>53.015127963424256</v>
      </c>
      <c r="G48" s="100">
        <f t="shared" si="10"/>
        <v>55.657858637226333</v>
      </c>
      <c r="H48" s="100">
        <f t="shared" si="10"/>
        <v>59.393208684575981</v>
      </c>
      <c r="I48" s="100">
        <f t="shared" si="10"/>
        <v>58.755826972055736</v>
      </c>
      <c r="J48" s="100">
        <v>58.465292378899392</v>
      </c>
      <c r="K48" s="100">
        <v>59.017165551356598</v>
      </c>
      <c r="L48" s="110">
        <v>58.808551080251597</v>
      </c>
      <c r="M48" s="102">
        <v>40.2664837625545</v>
      </c>
      <c r="N48" s="149">
        <v>40.567702180343296</v>
      </c>
      <c r="O48" s="102">
        <v>41.902294386757902</v>
      </c>
      <c r="P48" s="102">
        <v>36.525962737147303</v>
      </c>
      <c r="Q48" s="102">
        <v>37.025589118594901</v>
      </c>
      <c r="R48" s="102">
        <v>36.827371255752603</v>
      </c>
      <c r="S48" s="102">
        <v>35.537786982932097</v>
      </c>
      <c r="T48" s="102">
        <v>36.154666372539303</v>
      </c>
      <c r="U48" s="102">
        <v>37.622503985252997</v>
      </c>
      <c r="V48" s="102">
        <v>36.9214702829209</v>
      </c>
      <c r="W48" s="102">
        <v>36.213453528925598</v>
      </c>
      <c r="X48" s="102">
        <v>35.706803376400003</v>
      </c>
      <c r="Y48" s="102">
        <v>38.808309746548801</v>
      </c>
      <c r="Z48" s="102">
        <v>40.2990318793805</v>
      </c>
      <c r="AA48" s="102">
        <v>42.525027026817803</v>
      </c>
      <c r="AB48" s="102">
        <v>44.363953114565298</v>
      </c>
      <c r="AC48" s="102">
        <v>41.047387574725697</v>
      </c>
      <c r="AD48" s="102">
        <v>42.7634380869372</v>
      </c>
      <c r="AE48" s="102">
        <v>43.251259164135199</v>
      </c>
      <c r="AF48" s="102">
        <v>41.809849491564897</v>
      </c>
      <c r="AG48" s="102">
        <v>41.227885564098798</v>
      </c>
      <c r="AH48" s="102">
        <v>41.559284229390698</v>
      </c>
      <c r="AI48" s="102">
        <v>42.421619850990197</v>
      </c>
      <c r="AJ48" s="102">
        <v>42.223292073796202</v>
      </c>
      <c r="AK48" s="102">
        <v>37.187671044739801</v>
      </c>
      <c r="AL48" s="102">
        <v>37.663342421043602</v>
      </c>
      <c r="AM48" s="102">
        <v>37.818330974167999</v>
      </c>
      <c r="AN48" s="102">
        <v>37.9391445372598</v>
      </c>
      <c r="AO48" s="102">
        <v>37.441815689422</v>
      </c>
      <c r="AP48" s="102">
        <v>38.968545551655403</v>
      </c>
      <c r="AQ48" s="102">
        <v>38.118352172118897</v>
      </c>
      <c r="AR48" s="102">
        <v>38.662477202993799</v>
      </c>
      <c r="AS48" s="102">
        <v>36.860584097770897</v>
      </c>
      <c r="AT48" s="102">
        <v>37.027794863303697</v>
      </c>
    </row>
    <row r="49" spans="1:46" x14ac:dyDescent="0.25">
      <c r="A49" s="152" t="s">
        <v>28</v>
      </c>
      <c r="B49" s="97"/>
      <c r="C49" s="97"/>
      <c r="D49" s="97"/>
      <c r="E49" s="97"/>
      <c r="F49" s="97"/>
      <c r="G49" s="97"/>
      <c r="H49" s="97"/>
      <c r="I49" s="97"/>
      <c r="J49" s="95"/>
      <c r="K49" s="95"/>
      <c r="L49" s="95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</row>
    <row r="50" spans="1:46" s="26" customFormat="1" x14ac:dyDescent="0.25">
      <c r="A50" s="43" t="s">
        <v>28</v>
      </c>
      <c r="B50" s="22">
        <v>159018.70985377999</v>
      </c>
      <c r="C50" s="22">
        <v>249008.46713343999</v>
      </c>
      <c r="D50" s="22">
        <v>288617.6776225901</v>
      </c>
      <c r="E50" s="22">
        <v>287151.41587924998</v>
      </c>
      <c r="F50" s="22">
        <v>291168.77031389996</v>
      </c>
      <c r="G50" s="22">
        <v>282903.50093567994</v>
      </c>
      <c r="H50" s="22">
        <v>305312.94596007018</v>
      </c>
      <c r="I50" s="22">
        <v>285234.83052517008</v>
      </c>
      <c r="J50" s="22">
        <v>290789.04310894018</v>
      </c>
      <c r="K50" s="22">
        <v>290936.66378392</v>
      </c>
      <c r="L50" s="22">
        <v>289542.96205288998</v>
      </c>
      <c r="M50" s="24">
        <v>338887.54384930001</v>
      </c>
      <c r="N50" s="24">
        <v>358240.60060288</v>
      </c>
      <c r="O50" s="38">
        <v>347469.03193210001</v>
      </c>
      <c r="P50" s="38">
        <v>360164.17915441003</v>
      </c>
      <c r="Q50" s="38">
        <v>357184.29938226001</v>
      </c>
      <c r="R50" s="38">
        <v>366710.67170234001</v>
      </c>
      <c r="S50" s="38">
        <v>382644.60178217001</v>
      </c>
      <c r="T50" s="38">
        <v>385969.64073519001</v>
      </c>
      <c r="U50" s="38">
        <v>355197.02855806</v>
      </c>
      <c r="V50" s="38">
        <v>357455.66606252</v>
      </c>
      <c r="W50" s="38">
        <v>358366.85867839999</v>
      </c>
      <c r="X50" s="38">
        <v>338717.68549663998</v>
      </c>
      <c r="Y50" s="38">
        <v>387616.01907326002</v>
      </c>
      <c r="Z50" s="38">
        <v>397052.73823853</v>
      </c>
      <c r="AA50" s="38">
        <v>398980.57313842</v>
      </c>
      <c r="AB50" s="38">
        <v>393818.01960835001</v>
      </c>
      <c r="AC50" s="38">
        <v>385960.34607159998</v>
      </c>
      <c r="AD50" s="38">
        <v>387979.25189983001</v>
      </c>
      <c r="AE50" s="38">
        <v>376934.20450286003</v>
      </c>
      <c r="AF50" s="38">
        <v>375594.49483414</v>
      </c>
      <c r="AG50" s="38">
        <v>365742.10572454002</v>
      </c>
      <c r="AH50" s="38">
        <v>382490.79654986999</v>
      </c>
      <c r="AI50" s="38">
        <v>391511.0181174</v>
      </c>
      <c r="AJ50" s="38">
        <v>392496.07360167999</v>
      </c>
      <c r="AK50" s="38">
        <v>459718.29695701</v>
      </c>
      <c r="AL50" s="38">
        <v>484233.62051071</v>
      </c>
      <c r="AM50" s="38">
        <v>494090.58019769</v>
      </c>
      <c r="AN50" s="38">
        <v>452148.05793701002</v>
      </c>
      <c r="AO50" s="38">
        <v>488778.79381046002</v>
      </c>
      <c r="AP50" s="38">
        <v>530400.32805760996</v>
      </c>
      <c r="AQ50" s="38">
        <v>526050.64555029001</v>
      </c>
      <c r="AR50" s="38">
        <v>533306.17723091005</v>
      </c>
      <c r="AS50" s="38">
        <v>539973.79135614005</v>
      </c>
      <c r="AT50" s="38">
        <v>568892.80107814004</v>
      </c>
    </row>
    <row r="51" spans="1:46" s="26" customFormat="1" x14ac:dyDescent="0.25">
      <c r="A51" s="27" t="s">
        <v>26</v>
      </c>
      <c r="B51" s="22">
        <v>1205.6160342199996</v>
      </c>
      <c r="C51" s="22">
        <v>7128.0439937199981</v>
      </c>
      <c r="D51" s="22">
        <v>5689.9274885699997</v>
      </c>
      <c r="E51" s="22">
        <v>5530.2227762600005</v>
      </c>
      <c r="F51" s="22">
        <v>5455.0718956800001</v>
      </c>
      <c r="G51" s="22">
        <v>5472.1964336899982</v>
      </c>
      <c r="H51" s="22">
        <v>5472.9741588599991</v>
      </c>
      <c r="I51" s="22">
        <v>5468.1280237399988</v>
      </c>
      <c r="J51" s="23">
        <v>5464.0626979099998</v>
      </c>
      <c r="K51" s="23">
        <v>5609.0237585599998</v>
      </c>
      <c r="L51" s="23">
        <v>5150.0639024399998</v>
      </c>
      <c r="M51" s="29">
        <v>5018.5428042599997</v>
      </c>
      <c r="N51" s="29">
        <v>4786.5854096900002</v>
      </c>
      <c r="O51" s="25">
        <v>4785.5016682799996</v>
      </c>
      <c r="P51" s="25">
        <v>4720.1095584100003</v>
      </c>
      <c r="Q51" s="25">
        <v>4705.0414437299996</v>
      </c>
      <c r="R51" s="25">
        <v>4705.4758025600004</v>
      </c>
      <c r="S51" s="25">
        <v>4705.7978498599996</v>
      </c>
      <c r="T51" s="25">
        <v>4706.07749358</v>
      </c>
      <c r="U51" s="25">
        <v>4674.1088363899999</v>
      </c>
      <c r="V51" s="25">
        <v>4671.8433555199999</v>
      </c>
      <c r="W51" s="25">
        <v>4669.3539080600003</v>
      </c>
      <c r="X51" s="25">
        <v>4672.8813144100004</v>
      </c>
      <c r="Y51" s="25">
        <v>4647.9023412099996</v>
      </c>
      <c r="Z51" s="25">
        <v>4719.60353966</v>
      </c>
      <c r="AA51" s="25">
        <v>4719.6294957299997</v>
      </c>
      <c r="AB51" s="25">
        <v>4642.6619737199999</v>
      </c>
      <c r="AC51" s="25">
        <v>4645.4171636199999</v>
      </c>
      <c r="AD51" s="25">
        <v>4641.0807524299998</v>
      </c>
      <c r="AE51" s="25">
        <v>4637.4388952500003</v>
      </c>
      <c r="AF51" s="25">
        <v>4637.2810165000001</v>
      </c>
      <c r="AG51" s="25">
        <v>4637.4639623900002</v>
      </c>
      <c r="AH51" s="25">
        <v>4574.6273164000004</v>
      </c>
      <c r="AI51" s="25">
        <v>4573.9058138</v>
      </c>
      <c r="AJ51" s="25">
        <v>4555.99204577</v>
      </c>
      <c r="AK51" s="25">
        <v>4487.1072185800003</v>
      </c>
      <c r="AL51" s="25">
        <v>4486.20590825</v>
      </c>
      <c r="AM51" s="25">
        <v>4486.6992282399997</v>
      </c>
      <c r="AN51" s="25">
        <v>4486.7007748300002</v>
      </c>
      <c r="AO51" s="25">
        <v>4487.1956021400001</v>
      </c>
      <c r="AP51" s="25">
        <v>4487.2264412100003</v>
      </c>
      <c r="AQ51" s="25">
        <v>4488.7224708499998</v>
      </c>
      <c r="AR51" s="25">
        <v>4489.5110575099998</v>
      </c>
      <c r="AS51" s="25">
        <v>5097.6915291799996</v>
      </c>
      <c r="AT51" s="25">
        <v>4429.85627062</v>
      </c>
    </row>
    <row r="52" spans="1:46" s="104" customFormat="1" x14ac:dyDescent="0.25">
      <c r="A52" s="99" t="s">
        <v>27</v>
      </c>
      <c r="B52" s="100">
        <f t="shared" ref="B52:I52" si="11">IFERROR(100*(B51/B50),0)</f>
        <v>0.7581598639107191</v>
      </c>
      <c r="C52" s="100">
        <f t="shared" si="11"/>
        <v>2.8625709301283253</v>
      </c>
      <c r="D52" s="100">
        <f t="shared" si="11"/>
        <v>1.971441089623905</v>
      </c>
      <c r="E52" s="100">
        <f t="shared" si="11"/>
        <v>1.9258908263873977</v>
      </c>
      <c r="F52" s="100">
        <f t="shared" si="11"/>
        <v>1.8735085805387224</v>
      </c>
      <c r="G52" s="100">
        <f t="shared" si="11"/>
        <v>1.9342978844698495</v>
      </c>
      <c r="H52" s="100">
        <f t="shared" si="11"/>
        <v>1.7925784776829516</v>
      </c>
      <c r="I52" s="100">
        <f t="shared" si="11"/>
        <v>1.9170618166344424</v>
      </c>
      <c r="J52" s="110">
        <v>1.8790469680327544</v>
      </c>
      <c r="K52" s="110">
        <v>1.9279191854368201</v>
      </c>
      <c r="L52" s="110">
        <v>1.7786873028878001</v>
      </c>
      <c r="M52" s="102">
        <v>1.4808873608207</v>
      </c>
      <c r="N52" s="102">
        <v>1.3361370547153799</v>
      </c>
      <c r="O52" s="149">
        <v>1.37724551787255</v>
      </c>
      <c r="P52" s="149">
        <v>1.3105438662700499</v>
      </c>
      <c r="Q52" s="149">
        <v>1.31725875181726</v>
      </c>
      <c r="R52" s="149">
        <v>1.2831575859836</v>
      </c>
      <c r="S52" s="149">
        <v>1.22980902590621</v>
      </c>
      <c r="T52" s="149">
        <v>1.2192869585846</v>
      </c>
      <c r="U52" s="149">
        <v>1.3159200276434699</v>
      </c>
      <c r="V52" s="149">
        <v>1.306971409065</v>
      </c>
      <c r="W52" s="149">
        <v>1.30295360605605</v>
      </c>
      <c r="X52" s="149">
        <v>1.3795799612761399</v>
      </c>
      <c r="Y52" s="149">
        <v>1.19909965339475</v>
      </c>
      <c r="Z52" s="149">
        <v>1.18865910876169</v>
      </c>
      <c r="AA52" s="149">
        <v>1.1829221304197699</v>
      </c>
      <c r="AB52" s="149">
        <v>1.1788851049368201</v>
      </c>
      <c r="AC52" s="149">
        <v>1.2035995953735199</v>
      </c>
      <c r="AD52" s="149">
        <v>1.19621880028478</v>
      </c>
      <c r="AE52" s="149">
        <v>1.2303046101550601</v>
      </c>
      <c r="AF52" s="149">
        <v>1.23465095476114</v>
      </c>
      <c r="AG52" s="149">
        <v>1.26796009805957</v>
      </c>
      <c r="AH52" s="149">
        <v>1.19600977531065</v>
      </c>
      <c r="AI52" s="149">
        <v>1.1682700108400099</v>
      </c>
      <c r="AJ52" s="149">
        <v>1.1607739165293101</v>
      </c>
      <c r="AK52" s="149">
        <v>0.97605582555257897</v>
      </c>
      <c r="AL52" s="149">
        <v>0.92645485943716599</v>
      </c>
      <c r="AM52" s="149">
        <v>0.90807220539295297</v>
      </c>
      <c r="AN52" s="149">
        <v>0.99230787262500098</v>
      </c>
      <c r="AO52" s="149">
        <v>0.91804220210913201</v>
      </c>
      <c r="AP52" s="149">
        <v>0.84600747847249003</v>
      </c>
      <c r="AQ52" s="149">
        <v>0.85328713286806201</v>
      </c>
      <c r="AR52" s="149">
        <v>0.84182618712967605</v>
      </c>
      <c r="AS52" s="149">
        <v>0.94406276948686496</v>
      </c>
      <c r="AT52" s="149">
        <v>0.77868031766700796</v>
      </c>
    </row>
    <row r="53" spans="1:46" x14ac:dyDescent="0.25">
      <c r="A53" s="106" t="s">
        <v>29</v>
      </c>
      <c r="B53" s="97"/>
      <c r="C53" s="97"/>
      <c r="D53" s="97"/>
      <c r="E53" s="97"/>
      <c r="F53" s="97"/>
      <c r="G53" s="97"/>
      <c r="H53" s="97"/>
      <c r="I53" s="97"/>
      <c r="J53" s="95"/>
      <c r="K53" s="95"/>
      <c r="L53" s="95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1"/>
    </row>
    <row r="54" spans="1:46" s="26" customFormat="1" ht="30" x14ac:dyDescent="0.25">
      <c r="A54" s="21" t="s">
        <v>30</v>
      </c>
      <c r="B54" s="97">
        <v>21283.989983899995</v>
      </c>
      <c r="C54" s="97">
        <v>41181.73448158001</v>
      </c>
      <c r="D54" s="97">
        <v>45173.40839394003</v>
      </c>
      <c r="E54" s="97">
        <v>46778.101785219995</v>
      </c>
      <c r="F54" s="97">
        <v>45100.815680990003</v>
      </c>
      <c r="G54" s="97">
        <v>50385.307764019992</v>
      </c>
      <c r="H54" s="97">
        <v>44669.217873990019</v>
      </c>
      <c r="I54" s="97">
        <v>45210.156769389978</v>
      </c>
      <c r="J54" s="22">
        <v>43473.979623619991</v>
      </c>
      <c r="K54" s="22">
        <v>43784.681814839998</v>
      </c>
      <c r="L54" s="22">
        <v>43000.264839080002</v>
      </c>
      <c r="M54" s="98">
        <v>37340.286957819997</v>
      </c>
      <c r="N54" s="98">
        <v>45849.46640492</v>
      </c>
      <c r="O54" s="98">
        <v>56654.832581390001</v>
      </c>
      <c r="P54" s="98">
        <v>44095.176999540003</v>
      </c>
      <c r="Q54" s="98">
        <v>51153.719871419999</v>
      </c>
      <c r="R54" s="98">
        <v>46584.518880240001</v>
      </c>
      <c r="S54" s="98">
        <v>46385.757943119999</v>
      </c>
      <c r="T54" s="98">
        <v>45557.047784440001</v>
      </c>
      <c r="U54" s="98">
        <v>49455.350867629997</v>
      </c>
      <c r="V54" s="98">
        <v>49550.751669210003</v>
      </c>
      <c r="W54" s="98">
        <v>48779.059735410003</v>
      </c>
      <c r="X54" s="98">
        <v>50751.77701713</v>
      </c>
      <c r="Y54" s="98">
        <v>35651.044241759999</v>
      </c>
      <c r="Z54" s="98">
        <v>50980.203115490003</v>
      </c>
      <c r="AA54" s="98">
        <v>49591.684488500003</v>
      </c>
      <c r="AB54" s="98">
        <v>48285.37091854</v>
      </c>
      <c r="AC54" s="98">
        <v>43528.339585440001</v>
      </c>
      <c r="AD54" s="98">
        <v>48808.649706930002</v>
      </c>
      <c r="AE54" s="98">
        <v>51195.121619110003</v>
      </c>
      <c r="AF54" s="98">
        <v>46044.163634459997</v>
      </c>
      <c r="AG54" s="98">
        <v>57398.000209910002</v>
      </c>
      <c r="AH54" s="98">
        <v>49976.768555499999</v>
      </c>
      <c r="AI54" s="98">
        <v>51481.409865330003</v>
      </c>
      <c r="AJ54" s="98">
        <v>54119.697410250003</v>
      </c>
      <c r="AK54" s="98">
        <v>52439.749346609999</v>
      </c>
      <c r="AL54" s="98">
        <v>66197.453766559993</v>
      </c>
      <c r="AM54" s="98">
        <v>56810.22172976</v>
      </c>
      <c r="AN54" s="98">
        <v>57627.600580550003</v>
      </c>
      <c r="AO54" s="98">
        <v>58262.828498739997</v>
      </c>
      <c r="AP54" s="98">
        <v>47511.320036520003</v>
      </c>
      <c r="AQ54" s="98">
        <v>46372.012008099999</v>
      </c>
      <c r="AR54" s="98">
        <v>50391.540257829998</v>
      </c>
      <c r="AS54" s="98">
        <v>53664.357618260001</v>
      </c>
      <c r="AT54" s="98">
        <v>52014.953997140001</v>
      </c>
    </row>
    <row r="55" spans="1:46" s="26" customFormat="1" ht="30" x14ac:dyDescent="0.25">
      <c r="A55" s="43" t="s">
        <v>31</v>
      </c>
      <c r="B55" s="22">
        <v>3360.7146149699984</v>
      </c>
      <c r="C55" s="22">
        <v>2741.0503878199988</v>
      </c>
      <c r="D55" s="22">
        <v>2534.6521463599997</v>
      </c>
      <c r="E55" s="22">
        <v>2650.9155619599996</v>
      </c>
      <c r="F55" s="22">
        <v>2514.5023215199994</v>
      </c>
      <c r="G55" s="22">
        <v>2641.0556742199997</v>
      </c>
      <c r="H55" s="22">
        <v>2561.9155802199994</v>
      </c>
      <c r="I55" s="22">
        <v>2479.3042595000002</v>
      </c>
      <c r="J55" s="17">
        <v>2368.9074361899998</v>
      </c>
      <c r="K55" s="17">
        <v>2563.38630504</v>
      </c>
      <c r="L55" s="17">
        <v>2433.3427217499998</v>
      </c>
      <c r="M55" s="38">
        <v>2689.1961373000099</v>
      </c>
      <c r="N55" s="38">
        <v>2651.8104810899999</v>
      </c>
      <c r="O55" s="24">
        <v>2880.3892235799999</v>
      </c>
      <c r="P55" s="24">
        <v>2374.6202515499999</v>
      </c>
      <c r="Q55" s="24">
        <v>2378.6836389800101</v>
      </c>
      <c r="R55" s="24">
        <v>2345.2721728299998</v>
      </c>
      <c r="S55" s="24">
        <v>2841.5334348400002</v>
      </c>
      <c r="T55" s="24">
        <v>3512.6690037200001</v>
      </c>
      <c r="U55" s="24">
        <v>3905.6188700600001</v>
      </c>
      <c r="V55" s="24">
        <v>4224.6157095300096</v>
      </c>
      <c r="W55" s="24">
        <v>2568.1858807200001</v>
      </c>
      <c r="X55" s="24">
        <v>2475.8209346599901</v>
      </c>
      <c r="Y55" s="24">
        <v>2832.5122714600002</v>
      </c>
      <c r="Z55" s="24">
        <v>2426.8287030500001</v>
      </c>
      <c r="AA55" s="24">
        <v>2274.4156348299998</v>
      </c>
      <c r="AB55" s="24">
        <v>2427.2329016799999</v>
      </c>
      <c r="AC55" s="24">
        <v>2440.3430967999998</v>
      </c>
      <c r="AD55" s="24">
        <v>2438.75492751001</v>
      </c>
      <c r="AE55" s="24">
        <v>2467.7695616799901</v>
      </c>
      <c r="AF55" s="24">
        <v>2255.7063558499999</v>
      </c>
      <c r="AG55" s="24">
        <v>2349.09801013999</v>
      </c>
      <c r="AH55" s="24">
        <v>2693.0324545499998</v>
      </c>
      <c r="AI55" s="24">
        <v>1466.6858726400001</v>
      </c>
      <c r="AJ55" s="24">
        <v>1576.3227797500001</v>
      </c>
      <c r="AK55" s="24">
        <v>1568.7194379499999</v>
      </c>
      <c r="AL55" s="24">
        <v>1486.6191377999901</v>
      </c>
      <c r="AM55" s="24">
        <v>1506.1819031800001</v>
      </c>
      <c r="AN55" s="24">
        <v>1513.57308577</v>
      </c>
      <c r="AO55" s="24">
        <v>1470.54941219999</v>
      </c>
      <c r="AP55" s="24">
        <v>1558.2195876999999</v>
      </c>
      <c r="AQ55" s="24">
        <v>1791.7503655600201</v>
      </c>
      <c r="AR55" s="24">
        <v>1639.69970317</v>
      </c>
      <c r="AS55" s="24">
        <v>1783.40524276</v>
      </c>
      <c r="AT55" s="39">
        <v>1571.6827747299899</v>
      </c>
    </row>
    <row r="56" spans="1:46" s="26" customFormat="1" x14ac:dyDescent="0.25">
      <c r="A56" s="27" t="s">
        <v>26</v>
      </c>
      <c r="B56" s="22">
        <v>740.52826783</v>
      </c>
      <c r="C56" s="22">
        <v>1660.7638254400001</v>
      </c>
      <c r="D56" s="22">
        <v>1674.8562236699997</v>
      </c>
      <c r="E56" s="22">
        <v>1662.7791680099999</v>
      </c>
      <c r="F56" s="22">
        <v>1591.9765615599999</v>
      </c>
      <c r="G56" s="22">
        <v>1590.5848243099997</v>
      </c>
      <c r="H56" s="22">
        <v>1589.9795043299996</v>
      </c>
      <c r="I56" s="22">
        <v>1589.2899860299997</v>
      </c>
      <c r="J56" s="22">
        <v>1589.2948514499999</v>
      </c>
      <c r="K56" s="22">
        <v>1588.30567187</v>
      </c>
      <c r="L56" s="22">
        <v>1589.29393583</v>
      </c>
      <c r="M56" s="24">
        <v>1630.4973835799999</v>
      </c>
      <c r="N56" s="24">
        <v>1668.9031927999999</v>
      </c>
      <c r="O56" s="108">
        <v>1592.62396051</v>
      </c>
      <c r="P56" s="108">
        <v>1606.09204834</v>
      </c>
      <c r="Q56" s="108">
        <v>1610.51220982</v>
      </c>
      <c r="R56" s="29">
        <v>1627.3908890499999</v>
      </c>
      <c r="S56" s="29">
        <v>1659.4715220999999</v>
      </c>
      <c r="T56" s="29">
        <v>1613.94621906</v>
      </c>
      <c r="U56" s="29">
        <v>1646.5001195299999</v>
      </c>
      <c r="V56" s="29">
        <v>1646.3355299899999</v>
      </c>
      <c r="W56" s="29">
        <v>1690.1712301</v>
      </c>
      <c r="X56" s="29">
        <v>1690.2890989499999</v>
      </c>
      <c r="Y56" s="29">
        <v>1670.1173290199999</v>
      </c>
      <c r="Z56" s="29">
        <v>1670.4127957400001</v>
      </c>
      <c r="AA56" s="29">
        <v>1604.5596290200001</v>
      </c>
      <c r="AB56" s="29">
        <v>1605.2823013100001</v>
      </c>
      <c r="AC56" s="29">
        <v>1605.1343938299999</v>
      </c>
      <c r="AD56" s="29">
        <v>1601.48885956</v>
      </c>
      <c r="AE56" s="29">
        <v>1601.8323740999999</v>
      </c>
      <c r="AF56" s="29">
        <v>1599.2991121800001</v>
      </c>
      <c r="AG56" s="29">
        <v>1599.47335823</v>
      </c>
      <c r="AH56" s="29">
        <v>1599.7393167</v>
      </c>
      <c r="AI56" s="29">
        <v>881.32838785000001</v>
      </c>
      <c r="AJ56" s="29">
        <v>880.75555149000002</v>
      </c>
      <c r="AK56" s="29">
        <v>880.75515216999997</v>
      </c>
      <c r="AL56" s="29">
        <v>880.75372677999997</v>
      </c>
      <c r="AM56" s="29">
        <v>880.85360175999995</v>
      </c>
      <c r="AN56" s="29">
        <v>880.87555239000005</v>
      </c>
      <c r="AO56" s="29">
        <v>880.77195673000006</v>
      </c>
      <c r="AP56" s="29">
        <v>880.86572823999995</v>
      </c>
      <c r="AQ56" s="29">
        <v>892.33292915000004</v>
      </c>
      <c r="AR56" s="29">
        <v>889.17097788000001</v>
      </c>
      <c r="AS56" s="29">
        <v>891.24861567999994</v>
      </c>
      <c r="AT56" s="29">
        <v>889.61627466000004</v>
      </c>
    </row>
    <row r="57" spans="1:46" s="104" customFormat="1" x14ac:dyDescent="0.25">
      <c r="A57" s="99" t="s">
        <v>27</v>
      </c>
      <c r="B57" s="109">
        <f t="shared" ref="B57:I57" si="12">IFERROR(100*(B56/B55),0)</f>
        <v>22.034845343052456</v>
      </c>
      <c r="C57" s="109">
        <f t="shared" si="12"/>
        <v>60.588591615086365</v>
      </c>
      <c r="D57" s="109">
        <f t="shared" si="12"/>
        <v>66.078346335423248</v>
      </c>
      <c r="E57" s="109">
        <f t="shared" si="12"/>
        <v>62.724712618933651</v>
      </c>
      <c r="F57" s="109">
        <f t="shared" si="12"/>
        <v>63.311795258063675</v>
      </c>
      <c r="G57" s="109">
        <f t="shared" si="12"/>
        <v>60.225342458172818</v>
      </c>
      <c r="H57" s="109">
        <f t="shared" si="12"/>
        <v>62.062134935510386</v>
      </c>
      <c r="I57" s="109">
        <f t="shared" si="12"/>
        <v>64.102256910997724</v>
      </c>
      <c r="J57" s="110">
        <v>67.089782706162666</v>
      </c>
      <c r="K57" s="110">
        <v>61.961229516875903</v>
      </c>
      <c r="L57" s="110">
        <v>65.313197422803597</v>
      </c>
      <c r="M57" s="111">
        <v>60.631404342899401</v>
      </c>
      <c r="N57" s="102">
        <v>62.934482109521497</v>
      </c>
      <c r="O57" s="102">
        <v>55.2919705250996</v>
      </c>
      <c r="P57" s="102">
        <v>67.635742906329696</v>
      </c>
      <c r="Q57" s="102">
        <v>67.706027965559798</v>
      </c>
      <c r="R57" s="149">
        <v>69.390278361008001</v>
      </c>
      <c r="S57" s="149">
        <v>58.4005629408841</v>
      </c>
      <c r="T57" s="149">
        <v>45.946436096050903</v>
      </c>
      <c r="U57" s="149">
        <v>42.157214370093001</v>
      </c>
      <c r="V57" s="149">
        <v>38.970065993840599</v>
      </c>
      <c r="W57" s="149">
        <v>65.811872995195799</v>
      </c>
      <c r="X57" s="149">
        <v>68.271863901261099</v>
      </c>
      <c r="Y57" s="149">
        <v>58.9624040060786</v>
      </c>
      <c r="Z57" s="149">
        <v>68.831096057198096</v>
      </c>
      <c r="AA57" s="149">
        <v>70.548214866625798</v>
      </c>
      <c r="AB57" s="149">
        <v>66.136311031335694</v>
      </c>
      <c r="AC57" s="149">
        <v>65.774947626618598</v>
      </c>
      <c r="AD57" s="149">
        <v>65.668298257223199</v>
      </c>
      <c r="AE57" s="149">
        <v>64.910127711013502</v>
      </c>
      <c r="AF57" s="149">
        <v>70.900146556414199</v>
      </c>
      <c r="AG57" s="149">
        <v>68.088830322353502</v>
      </c>
      <c r="AH57" s="149">
        <v>59.402897800105201</v>
      </c>
      <c r="AI57" s="149">
        <v>60.089785024221499</v>
      </c>
      <c r="AJ57" s="149">
        <v>55.874060998451398</v>
      </c>
      <c r="AK57" s="149">
        <v>56.144848521859899</v>
      </c>
      <c r="AL57" s="149">
        <v>59.2454183042069</v>
      </c>
      <c r="AM57" s="149">
        <v>58.482551138096397</v>
      </c>
      <c r="AN57" s="149">
        <v>58.1984154364023</v>
      </c>
      <c r="AO57" s="149">
        <v>59.8940742434716</v>
      </c>
      <c r="AP57" s="149">
        <v>56.530269237611002</v>
      </c>
      <c r="AQ57" s="149">
        <v>49.802302056240897</v>
      </c>
      <c r="AR57" s="149">
        <v>54.227672064645901</v>
      </c>
      <c r="AS57" s="149">
        <v>49.974542762962002</v>
      </c>
      <c r="AT57" s="149">
        <v>56.602788359300597</v>
      </c>
    </row>
    <row r="58" spans="1:46" x14ac:dyDescent="0.25">
      <c r="A58" s="106" t="s">
        <v>32</v>
      </c>
      <c r="B58" s="97"/>
      <c r="C58" s="97"/>
      <c r="D58" s="97"/>
      <c r="E58" s="97"/>
      <c r="F58" s="97"/>
      <c r="G58" s="97"/>
      <c r="H58" s="97"/>
      <c r="I58" s="97"/>
      <c r="J58" s="95"/>
      <c r="K58" s="95"/>
      <c r="L58" s="95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1"/>
    </row>
    <row r="59" spans="1:46" s="26" customFormat="1" x14ac:dyDescent="0.25">
      <c r="A59" s="43" t="s">
        <v>32</v>
      </c>
      <c r="B59" s="22">
        <v>73.511547329999999</v>
      </c>
      <c r="C59" s="22">
        <v>19328.586712160002</v>
      </c>
      <c r="D59" s="22">
        <v>21084.20026935</v>
      </c>
      <c r="E59" s="22">
        <v>55661.796630980003</v>
      </c>
      <c r="F59" s="22">
        <v>55581.956957470014</v>
      </c>
      <c r="G59" s="22">
        <v>50374.018655890002</v>
      </c>
      <c r="H59" s="22">
        <v>49375.832020630012</v>
      </c>
      <c r="I59" s="22">
        <v>51644.266479700003</v>
      </c>
      <c r="J59" s="22">
        <v>50752.932392499984</v>
      </c>
      <c r="K59" s="22">
        <v>51909.103716730002</v>
      </c>
      <c r="L59" s="22">
        <v>52448.891591150001</v>
      </c>
      <c r="M59" s="24">
        <v>56267.239855829997</v>
      </c>
      <c r="N59" s="24">
        <v>21781.134967040001</v>
      </c>
      <c r="O59" s="38">
        <v>20246.59036731</v>
      </c>
      <c r="P59" s="38">
        <v>19392.359663219999</v>
      </c>
      <c r="Q59" s="38">
        <v>19275.146047679998</v>
      </c>
      <c r="R59" s="38">
        <v>18995.71083086</v>
      </c>
      <c r="S59" s="38">
        <v>110.54237525000001</v>
      </c>
      <c r="T59" s="38">
        <v>129.63335563999999</v>
      </c>
      <c r="U59" s="38">
        <v>156.72374993</v>
      </c>
      <c r="V59" s="38">
        <v>123.6695505</v>
      </c>
      <c r="W59" s="38">
        <v>178.62983822999999</v>
      </c>
      <c r="X59" s="38">
        <v>159.29708934999999</v>
      </c>
      <c r="Y59" s="38">
        <v>317.27167822000001</v>
      </c>
      <c r="Z59" s="38">
        <v>323.27952327999998</v>
      </c>
      <c r="AA59" s="38">
        <v>431.63575603999999</v>
      </c>
      <c r="AB59" s="38">
        <v>431.99120305000002</v>
      </c>
      <c r="AC59" s="38">
        <v>613.36590493999995</v>
      </c>
      <c r="AD59" s="38">
        <v>609.28013654999995</v>
      </c>
      <c r="AE59" s="38">
        <v>728.9699263</v>
      </c>
      <c r="AF59" s="38">
        <v>1145.28366035</v>
      </c>
      <c r="AG59" s="38">
        <v>1031.0226558899999</v>
      </c>
      <c r="AH59" s="38">
        <v>1146.3328946500001</v>
      </c>
      <c r="AI59" s="38">
        <v>853.36475933999998</v>
      </c>
      <c r="AJ59" s="38">
        <v>847.10296430000005</v>
      </c>
      <c r="AK59" s="38">
        <v>888.77935313</v>
      </c>
      <c r="AL59" s="38">
        <v>687.10864488000004</v>
      </c>
      <c r="AM59" s="38">
        <v>612.88584462999995</v>
      </c>
      <c r="AN59" s="38">
        <v>610.69071435000001</v>
      </c>
      <c r="AO59" s="38">
        <v>584.84904477999999</v>
      </c>
      <c r="AP59" s="38">
        <v>705.34289342</v>
      </c>
      <c r="AQ59" s="38">
        <v>627.07563812000001</v>
      </c>
      <c r="AR59" s="38">
        <v>534.64920854000002</v>
      </c>
      <c r="AS59" s="38">
        <v>952.79129647000002</v>
      </c>
      <c r="AT59" s="38">
        <v>800.81211812000004</v>
      </c>
    </row>
    <row r="60" spans="1:46" s="26" customFormat="1" x14ac:dyDescent="0.25">
      <c r="A60" s="27" t="s">
        <v>26</v>
      </c>
      <c r="B60" s="22">
        <v>5.3472929300000001</v>
      </c>
      <c r="C60" s="22">
        <v>11.7596886</v>
      </c>
      <c r="D60" s="22">
        <v>9.8043926799999994</v>
      </c>
      <c r="E60" s="22">
        <v>11.170541059999998</v>
      </c>
      <c r="F60" s="22">
        <v>8.9980686400000014</v>
      </c>
      <c r="G60" s="22">
        <v>5.3568572699999999</v>
      </c>
      <c r="H60" s="22">
        <v>4.8148191499999999</v>
      </c>
      <c r="I60" s="22">
        <v>6.1054936799999995</v>
      </c>
      <c r="J60" s="22">
        <v>3.8682276599999996</v>
      </c>
      <c r="K60" s="22">
        <v>5.9558613999999999</v>
      </c>
      <c r="L60" s="23">
        <v>3.1122629000000002</v>
      </c>
      <c r="M60" s="29">
        <v>2.9609483600000002</v>
      </c>
      <c r="N60" s="29">
        <v>18.15391756</v>
      </c>
      <c r="O60" s="29">
        <v>0.79760182999999996</v>
      </c>
      <c r="P60" s="24">
        <v>1.8784700700000001</v>
      </c>
      <c r="Q60" s="24">
        <v>2.69574815</v>
      </c>
      <c r="R60" s="24">
        <v>6.6508264400000003</v>
      </c>
      <c r="S60" s="24">
        <v>14.71593637</v>
      </c>
      <c r="T60" s="24">
        <v>11.45594717</v>
      </c>
      <c r="U60" s="24">
        <v>10.67892758</v>
      </c>
      <c r="V60" s="24">
        <v>46.679234600000001</v>
      </c>
      <c r="W60" s="24">
        <v>57.258965160000002</v>
      </c>
      <c r="X60" s="24">
        <v>49.624577080000002</v>
      </c>
      <c r="Y60" s="24">
        <v>60.690094809999998</v>
      </c>
      <c r="Z60" s="24">
        <v>71.497019440000003</v>
      </c>
      <c r="AA60" s="24">
        <v>104.18897995</v>
      </c>
      <c r="AB60" s="24">
        <v>106.83224914</v>
      </c>
      <c r="AC60" s="24">
        <v>133.59838178999999</v>
      </c>
      <c r="AD60" s="24">
        <v>137.52792359</v>
      </c>
      <c r="AE60" s="24">
        <v>164.93170975000001</v>
      </c>
      <c r="AF60" s="24">
        <v>188.64184244</v>
      </c>
      <c r="AG60" s="24">
        <v>181.29453429</v>
      </c>
      <c r="AH60" s="24">
        <v>166.7298591</v>
      </c>
      <c r="AI60" s="24">
        <v>120.74058767</v>
      </c>
      <c r="AJ60" s="24">
        <v>84.028126069999999</v>
      </c>
      <c r="AK60" s="24">
        <v>56.48963775</v>
      </c>
      <c r="AL60" s="24">
        <v>51.446489929999998</v>
      </c>
      <c r="AM60" s="24">
        <v>55.438192970000003</v>
      </c>
      <c r="AN60" s="24">
        <v>42.703364720000003</v>
      </c>
      <c r="AO60" s="24">
        <v>0.34937101999999998</v>
      </c>
      <c r="AP60" s="24">
        <v>0.33852251999999999</v>
      </c>
      <c r="AQ60" s="24">
        <v>0.19379647999999999</v>
      </c>
      <c r="AR60" s="24">
        <v>10.663432909999999</v>
      </c>
      <c r="AS60" s="24">
        <v>15.94436116</v>
      </c>
      <c r="AT60" s="24">
        <v>1.4753684899999999</v>
      </c>
    </row>
    <row r="61" spans="1:46" s="104" customFormat="1" x14ac:dyDescent="0.25">
      <c r="A61" s="99" t="s">
        <v>27</v>
      </c>
      <c r="B61" s="100">
        <f t="shared" ref="B61:I61" si="13">IFERROR(100*(B60/B59),0)</f>
        <v>7.2740856698275138</v>
      </c>
      <c r="C61" s="100">
        <f t="shared" si="13"/>
        <v>6.0840912867166565E-2</v>
      </c>
      <c r="D61" s="100">
        <f t="shared" si="13"/>
        <v>4.6501136181354707E-2</v>
      </c>
      <c r="E61" s="100">
        <f t="shared" si="13"/>
        <v>2.0068595942127291E-2</v>
      </c>
      <c r="F61" s="100">
        <f t="shared" si="13"/>
        <v>1.6188830211367168E-2</v>
      </c>
      <c r="G61" s="100">
        <f t="shared" si="13"/>
        <v>1.063416700302041E-2</v>
      </c>
      <c r="H61" s="100">
        <f t="shared" si="13"/>
        <v>9.7513681348970309E-3</v>
      </c>
      <c r="I61" s="100">
        <f t="shared" si="13"/>
        <v>1.1822210084830826E-2</v>
      </c>
      <c r="J61" s="101">
        <v>7.6216830784966178E-3</v>
      </c>
      <c r="K61" s="101">
        <v>1.1473635592903601E-2</v>
      </c>
      <c r="L61" s="101">
        <v>5.9338964191288099E-3</v>
      </c>
      <c r="M61" s="102">
        <v>5.2622953739807597E-3</v>
      </c>
      <c r="N61" s="103">
        <v>8.33469770398612E-2</v>
      </c>
      <c r="O61" s="103">
        <v>3.93943777954733E-3</v>
      </c>
      <c r="P61" s="102">
        <v>9.6866503232340001E-3</v>
      </c>
      <c r="Q61" s="102">
        <v>1.39856172468507E-2</v>
      </c>
      <c r="R61" s="102">
        <v>3.5012253551445001E-2</v>
      </c>
      <c r="S61" s="102">
        <v>13.3124843180896</v>
      </c>
      <c r="T61" s="102">
        <v>8.8371909478405293</v>
      </c>
      <c r="U61" s="102">
        <v>6.8138540487767196</v>
      </c>
      <c r="V61" s="102">
        <v>37.745131611843298</v>
      </c>
      <c r="W61" s="102">
        <v>32.054535640498401</v>
      </c>
      <c r="X61" s="102">
        <v>31.152218337754601</v>
      </c>
      <c r="Y61" s="102">
        <v>19.128746426561499</v>
      </c>
      <c r="Z61" s="102">
        <v>22.1161608735963</v>
      </c>
      <c r="AA61" s="102">
        <v>24.138171708912999</v>
      </c>
      <c r="AB61" s="102">
        <v>24.730190889473899</v>
      </c>
      <c r="AC61" s="102">
        <v>21.781188147891701</v>
      </c>
      <c r="AD61" s="102">
        <v>22.572198786709301</v>
      </c>
      <c r="AE61" s="102">
        <v>22.6253105648866</v>
      </c>
      <c r="AF61" s="102">
        <v>16.471189537651401</v>
      </c>
      <c r="AG61" s="102">
        <v>17.583952520762299</v>
      </c>
      <c r="AH61" s="102">
        <v>14.5446283429654</v>
      </c>
      <c r="AI61" s="102">
        <v>14.148766555978</v>
      </c>
      <c r="AJ61" s="102">
        <v>9.9194701956256601</v>
      </c>
      <c r="AK61" s="102">
        <v>6.3558674659870702</v>
      </c>
      <c r="AL61" s="102">
        <v>7.4873879572545396</v>
      </c>
      <c r="AM61" s="102">
        <v>9.0454353703450394</v>
      </c>
      <c r="AN61" s="102">
        <v>6.9926337041905304</v>
      </c>
      <c r="AO61" s="102">
        <v>5.97369565904688E-2</v>
      </c>
      <c r="AP61" s="102">
        <v>4.79940356893091E-2</v>
      </c>
      <c r="AQ61" s="102">
        <v>3.0904801306108801E-2</v>
      </c>
      <c r="AR61" s="102">
        <v>1.99447277573258</v>
      </c>
      <c r="AS61" s="102">
        <v>1.6734369026115501</v>
      </c>
      <c r="AT61" s="102">
        <v>0.18423403650079601</v>
      </c>
    </row>
    <row r="62" spans="1:46" x14ac:dyDescent="0.25">
      <c r="B62" s="2"/>
      <c r="C62" s="2"/>
      <c r="D62" s="2"/>
      <c r="E62" s="112"/>
      <c r="F62" s="2"/>
      <c r="G62" s="2"/>
      <c r="H62" s="2"/>
      <c r="I62" s="112"/>
      <c r="J62" s="2"/>
      <c r="K62" s="2"/>
      <c r="L62" s="2"/>
    </row>
    <row r="63" spans="1:46" s="49" customFormat="1" ht="30" x14ac:dyDescent="0.25">
      <c r="A63" s="113" t="s">
        <v>33</v>
      </c>
      <c r="B63" s="114">
        <f t="shared" ref="B63:I63" si="14">B66-B64</f>
        <v>633103.2182224429</v>
      </c>
      <c r="C63" s="114">
        <f t="shared" si="14"/>
        <v>842804.46546424006</v>
      </c>
      <c r="D63" s="114">
        <f t="shared" si="14"/>
        <v>894554.88264166017</v>
      </c>
      <c r="E63" s="114">
        <f t="shared" si="14"/>
        <v>913395.92546093185</v>
      </c>
      <c r="F63" s="114">
        <f t="shared" si="14"/>
        <v>930777.69957381254</v>
      </c>
      <c r="G63" s="114">
        <f t="shared" si="14"/>
        <v>932210.98932553991</v>
      </c>
      <c r="H63" s="114">
        <f t="shared" si="14"/>
        <v>957211.90958365286</v>
      </c>
      <c r="I63" s="114">
        <f t="shared" si="14"/>
        <v>948947.77962021262</v>
      </c>
      <c r="J63" s="114">
        <v>959944.37650219072</v>
      </c>
      <c r="K63" s="114">
        <v>966302.46249588998</v>
      </c>
      <c r="L63" s="114">
        <v>968337.91426294995</v>
      </c>
      <c r="M63" s="154">
        <v>1029217.8352014601</v>
      </c>
      <c r="N63" s="154">
        <v>1030428.1711161101</v>
      </c>
      <c r="O63" s="154">
        <v>1032750.98301278</v>
      </c>
      <c r="P63" s="154">
        <v>1038473.0281847999</v>
      </c>
      <c r="Q63" s="154">
        <v>1047665.61003932</v>
      </c>
      <c r="R63" s="154">
        <v>1057663.90746045</v>
      </c>
      <c r="S63" s="154">
        <v>1056052.62874514</v>
      </c>
      <c r="T63" s="154">
        <v>1067426.87788748</v>
      </c>
      <c r="U63" s="154">
        <v>1055269.1236985601</v>
      </c>
      <c r="V63" s="154">
        <v>1068305.3664861801</v>
      </c>
      <c r="W63" s="154">
        <v>1069760.6003017901</v>
      </c>
      <c r="X63" s="154">
        <v>1059552.20009796</v>
      </c>
      <c r="Y63" s="154">
        <v>1085219.9935077799</v>
      </c>
      <c r="Z63" s="154">
        <v>1097508.7914094599</v>
      </c>
      <c r="AA63" s="154">
        <v>1100989.9546837399</v>
      </c>
      <c r="AB63" s="154">
        <v>1100805.6791552</v>
      </c>
      <c r="AC63" s="154">
        <v>1094754.11446233</v>
      </c>
      <c r="AD63" s="154">
        <v>1085292.0800747899</v>
      </c>
      <c r="AE63" s="154">
        <v>1084781.7055345101</v>
      </c>
      <c r="AF63" s="154">
        <v>1082992.7057855399</v>
      </c>
      <c r="AG63" s="154">
        <v>1092906.49081469</v>
      </c>
      <c r="AH63" s="154">
        <v>1103750.92669469</v>
      </c>
      <c r="AI63" s="154">
        <v>1114720.8492678001</v>
      </c>
      <c r="AJ63" s="154">
        <v>1122289.8449615401</v>
      </c>
      <c r="AK63" s="154">
        <v>1175539.2510659499</v>
      </c>
      <c r="AL63" s="154">
        <v>1201110.2075302401</v>
      </c>
      <c r="AM63" s="154">
        <v>1205010.08304047</v>
      </c>
      <c r="AN63" s="154">
        <v>1183175.5585777999</v>
      </c>
      <c r="AO63" s="154">
        <v>1206666.5960258499</v>
      </c>
      <c r="AP63" s="154">
        <v>1232159.8716969299</v>
      </c>
      <c r="AQ63" s="154">
        <v>1229897.16541603</v>
      </c>
      <c r="AR63" s="154">
        <v>1245457.8929005901</v>
      </c>
      <c r="AS63" s="154">
        <v>1257645.2682653901</v>
      </c>
      <c r="AT63" s="154">
        <v>1288376.81429244</v>
      </c>
    </row>
    <row r="64" spans="1:46" s="26" customFormat="1" x14ac:dyDescent="0.25">
      <c r="A64" s="115" t="s">
        <v>34</v>
      </c>
      <c r="B64" s="116">
        <v>129297.1625644779</v>
      </c>
      <c r="C64" s="116">
        <v>153665.02794404072</v>
      </c>
      <c r="D64" s="116">
        <v>123851.50224349982</v>
      </c>
      <c r="E64" s="116">
        <v>90401.921282608819</v>
      </c>
      <c r="F64" s="116">
        <v>88648.91303311738</v>
      </c>
      <c r="G64" s="116">
        <v>91844.342509020062</v>
      </c>
      <c r="H64" s="116">
        <v>95671.281121497319</v>
      </c>
      <c r="I64" s="116">
        <v>95327.942515797302</v>
      </c>
      <c r="J64" s="116">
        <v>92882.171271850166</v>
      </c>
      <c r="K64" s="116">
        <v>92804.893663969895</v>
      </c>
      <c r="L64" s="116">
        <v>96549.097250749794</v>
      </c>
      <c r="M64" s="117">
        <v>87246.047200760004</v>
      </c>
      <c r="N64" s="117">
        <v>76538.896930390198</v>
      </c>
      <c r="O64" s="117">
        <v>78744.513209420504</v>
      </c>
      <c r="P64" s="117">
        <v>78142.256921619904</v>
      </c>
      <c r="Q64" s="117">
        <v>82431.562909550106</v>
      </c>
      <c r="R64" s="117">
        <v>77703.794798070099</v>
      </c>
      <c r="S64" s="117">
        <v>72362.895061640098</v>
      </c>
      <c r="T64" s="117">
        <v>68912.273470370099</v>
      </c>
      <c r="U64" s="117">
        <v>70809.047498150307</v>
      </c>
      <c r="V64" s="117">
        <v>70166.833396710193</v>
      </c>
      <c r="W64" s="117">
        <v>69210.166273630006</v>
      </c>
      <c r="X64" s="117">
        <v>64396.193161789997</v>
      </c>
      <c r="Y64" s="117">
        <v>67403.545546380104</v>
      </c>
      <c r="Z64" s="117">
        <v>58242.3231293801</v>
      </c>
      <c r="AA64" s="117">
        <v>59261.554016230402</v>
      </c>
      <c r="AB64" s="117">
        <v>61243.833975749803</v>
      </c>
      <c r="AC64" s="117">
        <v>74763.351256369802</v>
      </c>
      <c r="AD64" s="117">
        <v>59557.4371222302</v>
      </c>
      <c r="AE64" s="117">
        <v>70976.008491399902</v>
      </c>
      <c r="AF64" s="117">
        <v>65968.582268090002</v>
      </c>
      <c r="AG64" s="117">
        <v>64222.148851370403</v>
      </c>
      <c r="AH64" s="117">
        <v>66018.198841789999</v>
      </c>
      <c r="AI64" s="117">
        <v>62977.797368350199</v>
      </c>
      <c r="AJ64" s="117">
        <v>68915.785561230296</v>
      </c>
      <c r="AK64" s="117">
        <v>89666.917354819801</v>
      </c>
      <c r="AL64" s="117">
        <v>70827.407819760003</v>
      </c>
      <c r="AM64" s="117">
        <v>80214.890216589905</v>
      </c>
      <c r="AN64" s="117">
        <v>57429.6584441101</v>
      </c>
      <c r="AO64" s="117">
        <v>63546.252277810097</v>
      </c>
      <c r="AP64" s="117">
        <v>73553.477371949906</v>
      </c>
      <c r="AQ64" s="117">
        <v>73738.573016339898</v>
      </c>
      <c r="AR64" s="117">
        <v>71197.455613190104</v>
      </c>
      <c r="AS64" s="117">
        <v>76030.549087780106</v>
      </c>
      <c r="AT64" s="118">
        <v>65909.910295430105</v>
      </c>
    </row>
    <row r="65" spans="1:46" x14ac:dyDescent="0.2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46" s="49" customFormat="1" x14ac:dyDescent="0.25">
      <c r="A66" s="119" t="s">
        <v>35</v>
      </c>
      <c r="B66" s="46">
        <v>762400.38078692078</v>
      </c>
      <c r="C66" s="46">
        <v>996469.49340828077</v>
      </c>
      <c r="D66" s="46">
        <v>1018406.38488516</v>
      </c>
      <c r="E66" s="46">
        <v>1003797.8467435407</v>
      </c>
      <c r="F66" s="46">
        <v>1019426.61260693</v>
      </c>
      <c r="G66" s="46">
        <v>1024055.3318345599</v>
      </c>
      <c r="H66" s="46">
        <v>1052883.1907051501</v>
      </c>
      <c r="I66" s="46">
        <v>1044275.72213601</v>
      </c>
      <c r="J66" s="46">
        <v>1052826.5477740408</v>
      </c>
      <c r="K66" s="46">
        <v>1059107.35615986</v>
      </c>
      <c r="L66" s="46">
        <v>1064887.0115137</v>
      </c>
      <c r="M66" s="45">
        <v>1116463.88240222</v>
      </c>
      <c r="N66" s="45">
        <v>1106967.0680465</v>
      </c>
      <c r="O66" s="45">
        <v>1111495.4962222001</v>
      </c>
      <c r="P66" s="45">
        <v>1116615.2851064201</v>
      </c>
      <c r="Q66" s="45">
        <v>1130097.1729488701</v>
      </c>
      <c r="R66" s="45">
        <v>1135367.7022585201</v>
      </c>
      <c r="S66" s="45">
        <v>1128415.5238067801</v>
      </c>
      <c r="T66" s="45">
        <v>1136339.1513578501</v>
      </c>
      <c r="U66" s="45">
        <v>1126078.1711967101</v>
      </c>
      <c r="V66" s="45">
        <v>1138472.1998828901</v>
      </c>
      <c r="W66" s="45">
        <v>1138970.76657542</v>
      </c>
      <c r="X66" s="45">
        <v>1123948.39325975</v>
      </c>
      <c r="Y66" s="45">
        <v>1152623.53905416</v>
      </c>
      <c r="Z66" s="45">
        <v>1155751.11453884</v>
      </c>
      <c r="AA66" s="45">
        <v>1160251.5086999701</v>
      </c>
      <c r="AB66" s="45">
        <v>1162049.51313095</v>
      </c>
      <c r="AC66" s="45">
        <v>1169517.4657187001</v>
      </c>
      <c r="AD66" s="45">
        <v>1144849.5171970199</v>
      </c>
      <c r="AE66" s="45">
        <v>1155757.71402591</v>
      </c>
      <c r="AF66" s="45">
        <v>1148961.2880536299</v>
      </c>
      <c r="AG66" s="45">
        <v>1157128.63966606</v>
      </c>
      <c r="AH66" s="45">
        <v>1169769.12553648</v>
      </c>
      <c r="AI66" s="45">
        <v>1177698.6466361501</v>
      </c>
      <c r="AJ66" s="45">
        <v>1191205.6305227701</v>
      </c>
      <c r="AK66" s="45">
        <v>1265206.16842077</v>
      </c>
      <c r="AL66" s="45">
        <v>1271937.6153500001</v>
      </c>
      <c r="AM66" s="45">
        <v>1285224.9732570599</v>
      </c>
      <c r="AN66" s="45">
        <v>1240605.21702191</v>
      </c>
      <c r="AO66" s="45">
        <v>1270212.8483036601</v>
      </c>
      <c r="AP66" s="45">
        <v>1305713.3490688801</v>
      </c>
      <c r="AQ66" s="45">
        <v>1303635.7384323699</v>
      </c>
      <c r="AR66" s="45">
        <v>1316655.3485137799</v>
      </c>
      <c r="AS66" s="45">
        <v>1333675.8173531699</v>
      </c>
      <c r="AT66" s="45">
        <v>1354286.7245878701</v>
      </c>
    </row>
    <row r="67" spans="1:46" s="49" customFormat="1" x14ac:dyDescent="0.25">
      <c r="A67" s="120" t="s">
        <v>26</v>
      </c>
      <c r="B67" s="73">
        <f>B26+B47+B56+B60+B51</f>
        <v>213806.23875532998</v>
      </c>
      <c r="C67" s="73">
        <f t="shared" ref="C67:I67" si="15">C26+C47+C56+C60+C51</f>
        <v>259892.25947085995</v>
      </c>
      <c r="D67" s="73">
        <f t="shared" si="15"/>
        <v>260814.44808941992</v>
      </c>
      <c r="E67" s="73">
        <f t="shared" si="15"/>
        <v>265279.5655636001</v>
      </c>
      <c r="F67" s="73">
        <f t="shared" si="15"/>
        <v>271638.90716170997</v>
      </c>
      <c r="G67" s="73">
        <f t="shared" si="15"/>
        <v>290220.76779536996</v>
      </c>
      <c r="H67" s="73">
        <f t="shared" si="15"/>
        <v>296059.5401505999</v>
      </c>
      <c r="I67" s="73">
        <f t="shared" si="15"/>
        <v>296041.88447364996</v>
      </c>
      <c r="J67" s="71">
        <v>298428.37590174994</v>
      </c>
      <c r="K67" s="71">
        <v>299413.22738892998</v>
      </c>
      <c r="L67" s="71">
        <v>297536.23493653</v>
      </c>
      <c r="M67" s="70">
        <v>308004.79973173002</v>
      </c>
      <c r="N67" s="70">
        <v>316902.70073385001</v>
      </c>
      <c r="O67" s="70">
        <v>318524.29383689997</v>
      </c>
      <c r="P67" s="70">
        <v>319480.61193557997</v>
      </c>
      <c r="Q67" s="70">
        <v>321623.34601315</v>
      </c>
      <c r="R67" s="70">
        <v>322599.99252766999</v>
      </c>
      <c r="S67" s="70">
        <v>321651.11720972002</v>
      </c>
      <c r="T67" s="70">
        <v>319369.35105865001</v>
      </c>
      <c r="U67" s="70">
        <v>320980.7729327</v>
      </c>
      <c r="V67" s="70">
        <v>321561.63687458</v>
      </c>
      <c r="W67" s="70">
        <v>329706.25519172999</v>
      </c>
      <c r="X67" s="70">
        <v>321390.42838474998</v>
      </c>
      <c r="Y67" s="70">
        <v>318203.64855997002</v>
      </c>
      <c r="Z67" s="70">
        <v>314077.90033219999</v>
      </c>
      <c r="AA67" s="70">
        <v>311130.87429135002</v>
      </c>
      <c r="AB67" s="70">
        <v>311541.10091116</v>
      </c>
      <c r="AC67" s="70">
        <v>311115.43445955002</v>
      </c>
      <c r="AD67" s="70">
        <v>301918.47968026</v>
      </c>
      <c r="AE67" s="70">
        <v>304074.36550036003</v>
      </c>
      <c r="AF67" s="70">
        <v>304817.92902068002</v>
      </c>
      <c r="AG67" s="70">
        <v>300240.29034617002</v>
      </c>
      <c r="AH67" s="70">
        <v>300855.38215711998</v>
      </c>
      <c r="AI67" s="70">
        <v>301973.77339073998</v>
      </c>
      <c r="AJ67" s="70">
        <v>303034.22711848002</v>
      </c>
      <c r="AK67" s="70">
        <v>295377.13844958</v>
      </c>
      <c r="AL67" s="70">
        <v>295794.14229817002</v>
      </c>
      <c r="AM67" s="70">
        <v>295048.05249332002</v>
      </c>
      <c r="AN67" s="70">
        <v>294260.36740911001</v>
      </c>
      <c r="AO67" s="70">
        <v>292728.99525663001</v>
      </c>
      <c r="AP67" s="70">
        <v>291294.04755323002</v>
      </c>
      <c r="AQ67" s="70">
        <v>291718.77761178999</v>
      </c>
      <c r="AR67" s="70">
        <v>292855.76345082</v>
      </c>
      <c r="AS67" s="70">
        <v>294356.87312621</v>
      </c>
      <c r="AT67" s="70">
        <v>287706.48947867</v>
      </c>
    </row>
    <row r="68" spans="1:46" s="83" customFormat="1" x14ac:dyDescent="0.25">
      <c r="A68" s="134" t="s">
        <v>27</v>
      </c>
      <c r="B68" s="135">
        <f t="shared" ref="B68:I68" si="16">IFERROR(100*(B67/B66),0)</f>
        <v>28.043826333697169</v>
      </c>
      <c r="C68" s="135">
        <f t="shared" si="16"/>
        <v>26.081306170441387</v>
      </c>
      <c r="D68" s="135">
        <f t="shared" si="16"/>
        <v>25.610056256553271</v>
      </c>
      <c r="E68" s="135">
        <f t="shared" si="16"/>
        <v>26.427588624961068</v>
      </c>
      <c r="F68" s="135">
        <f t="shared" si="16"/>
        <v>26.646244447852997</v>
      </c>
      <c r="G68" s="135">
        <f t="shared" si="16"/>
        <v>28.34034048486906</v>
      </c>
      <c r="H68" s="135">
        <f t="shared" si="16"/>
        <v>28.118935012374845</v>
      </c>
      <c r="I68" s="135">
        <f t="shared" si="16"/>
        <v>28.349015322132757</v>
      </c>
      <c r="J68" s="138">
        <v>28.345445556317706</v>
      </c>
      <c r="K68" s="138">
        <v>28.270337813019299</v>
      </c>
      <c r="L68" s="138">
        <v>27.9406389334764</v>
      </c>
      <c r="M68" s="135">
        <v>27.587529214918899</v>
      </c>
      <c r="N68" s="138">
        <v>28.628015221184299</v>
      </c>
      <c r="O68" s="138">
        <v>28.6572725593144</v>
      </c>
      <c r="P68" s="138">
        <v>28.611520565485701</v>
      </c>
      <c r="Q68" s="138">
        <v>28.459795645175099</v>
      </c>
      <c r="R68" s="138">
        <v>28.413701736093198</v>
      </c>
      <c r="S68" s="138">
        <v>28.504669638415599</v>
      </c>
      <c r="T68" s="138">
        <v>28.105108468455501</v>
      </c>
      <c r="U68" s="138">
        <v>28.5043064631638</v>
      </c>
      <c r="V68" s="138">
        <v>28.2450144068215</v>
      </c>
      <c r="W68" s="138">
        <v>28.9477364009147</v>
      </c>
      <c r="X68" s="138">
        <v>28.594767367621898</v>
      </c>
      <c r="Y68" s="138">
        <v>27.606901800833199</v>
      </c>
      <c r="Z68" s="138">
        <v>27.175219334097001</v>
      </c>
      <c r="AA68" s="138">
        <v>26.8158129473121</v>
      </c>
      <c r="AB68" s="138">
        <v>26.809623634002001</v>
      </c>
      <c r="AC68" s="138">
        <v>26.602034050715201</v>
      </c>
      <c r="AD68" s="138">
        <v>26.371892126002599</v>
      </c>
      <c r="AE68" s="138">
        <v>26.309525068291499</v>
      </c>
      <c r="AF68" s="138">
        <v>26.5298693863785</v>
      </c>
      <c r="AG68" s="138">
        <v>25.947010561662101</v>
      </c>
      <c r="AH68" s="138">
        <v>25.719210362911699</v>
      </c>
      <c r="AI68" s="138">
        <v>25.641005383955001</v>
      </c>
      <c r="AJ68" s="138">
        <v>25.439287672397199</v>
      </c>
      <c r="AK68" s="138">
        <v>23.346166484334301</v>
      </c>
      <c r="AL68" s="138">
        <v>23.255397020142102</v>
      </c>
      <c r="AM68" s="138">
        <v>22.956918721054699</v>
      </c>
      <c r="AN68" s="138">
        <v>23.719098015361102</v>
      </c>
      <c r="AO68" s="138">
        <v>23.045664799215601</v>
      </c>
      <c r="AP68" s="138">
        <v>22.309188135432301</v>
      </c>
      <c r="AQ68" s="138">
        <v>22.3773228219858</v>
      </c>
      <c r="AR68" s="138">
        <v>22.242401079476899</v>
      </c>
      <c r="AS68" s="138">
        <v>22.0710962361449</v>
      </c>
      <c r="AT68" s="136">
        <v>21.2441342187876</v>
      </c>
    </row>
    <row r="69" spans="1:46" x14ac:dyDescent="0.25">
      <c r="A69" s="125"/>
      <c r="B69" s="112"/>
      <c r="C69" s="112"/>
      <c r="D69" s="112"/>
      <c r="E69" s="112"/>
      <c r="F69" s="112"/>
      <c r="G69" s="112"/>
      <c r="H69" s="112"/>
      <c r="I69" s="112"/>
      <c r="J69" s="2"/>
      <c r="K69" s="2"/>
      <c r="L69" s="2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</row>
    <row r="70" spans="1:46" x14ac:dyDescent="0.25">
      <c r="A70" s="126" t="s">
        <v>36</v>
      </c>
      <c r="B70" s="97"/>
      <c r="C70" s="97"/>
      <c r="D70" s="97"/>
      <c r="E70" s="97"/>
      <c r="F70" s="97"/>
      <c r="G70" s="97"/>
      <c r="H70" s="97"/>
      <c r="I70" s="97"/>
      <c r="J70" s="19"/>
      <c r="K70" s="19"/>
      <c r="L70" s="19"/>
      <c r="M70" s="153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6"/>
    </row>
    <row r="71" spans="1:46" s="26" customFormat="1" ht="30" x14ac:dyDescent="0.25">
      <c r="A71" s="127" t="s">
        <v>37</v>
      </c>
      <c r="B71" s="98">
        <v>64764.83971693003</v>
      </c>
      <c r="C71" s="98">
        <v>98596.748423539961</v>
      </c>
      <c r="D71" s="98">
        <v>178005.07586116</v>
      </c>
      <c r="E71" s="98">
        <v>180852.46263147998</v>
      </c>
      <c r="F71" s="98">
        <v>187133.97441341006</v>
      </c>
      <c r="G71" s="98">
        <v>185979.28455818989</v>
      </c>
      <c r="H71" s="98">
        <v>186538.10527000987</v>
      </c>
      <c r="I71" s="98">
        <v>185930.44934118001</v>
      </c>
      <c r="J71" s="98">
        <v>186006.52073438009</v>
      </c>
      <c r="K71" s="98">
        <v>186293.94061608001</v>
      </c>
      <c r="L71" s="98">
        <v>146331.00563348999</v>
      </c>
      <c r="M71" s="98">
        <v>164916.12785066001</v>
      </c>
      <c r="N71" s="98">
        <v>172642.36936426</v>
      </c>
      <c r="O71" s="98">
        <v>169287.14999815999</v>
      </c>
      <c r="P71" s="98">
        <v>170329.75361849001</v>
      </c>
      <c r="Q71" s="98">
        <v>186551.92958530001</v>
      </c>
      <c r="R71" s="98">
        <v>190623.48929562001</v>
      </c>
      <c r="S71" s="98">
        <v>193130.04626708999</v>
      </c>
      <c r="T71" s="98">
        <v>193376.03127983</v>
      </c>
      <c r="U71" s="98">
        <v>199012.85043652001</v>
      </c>
      <c r="V71" s="98">
        <v>203283.16678339001</v>
      </c>
      <c r="W71" s="98">
        <v>203590.50399813999</v>
      </c>
      <c r="X71" s="98">
        <v>204813.66442233999</v>
      </c>
      <c r="Y71" s="98">
        <v>209576.03259583999</v>
      </c>
      <c r="Z71" s="98">
        <v>214505.85679727999</v>
      </c>
      <c r="AA71" s="98">
        <v>217833.66792462999</v>
      </c>
      <c r="AB71" s="98">
        <v>224658.27645454</v>
      </c>
      <c r="AC71" s="98">
        <v>224964.24151836999</v>
      </c>
      <c r="AD71" s="98">
        <v>227398.28749461001</v>
      </c>
      <c r="AE71" s="98">
        <v>229040.69058587999</v>
      </c>
      <c r="AF71" s="98">
        <v>237482.06179606001</v>
      </c>
      <c r="AG71" s="98">
        <v>239995.78551275999</v>
      </c>
      <c r="AH71" s="98">
        <v>248185.79102346001</v>
      </c>
      <c r="AI71" s="98">
        <v>254219.32084772</v>
      </c>
      <c r="AJ71" s="98">
        <v>269050.55782813998</v>
      </c>
      <c r="AK71" s="98">
        <v>281990.91668825003</v>
      </c>
      <c r="AL71" s="98">
        <v>295451.14430098003</v>
      </c>
      <c r="AM71" s="98">
        <v>307323.78430964</v>
      </c>
      <c r="AN71" s="98">
        <v>289639.46231114003</v>
      </c>
      <c r="AO71" s="98">
        <v>293567.45286005002</v>
      </c>
      <c r="AP71" s="98">
        <v>290984.73137290002</v>
      </c>
      <c r="AQ71" s="98">
        <v>296556.4486994</v>
      </c>
      <c r="AR71" s="98">
        <v>307409.46622885001</v>
      </c>
      <c r="AS71" s="98">
        <v>316766.98823307001</v>
      </c>
      <c r="AT71" s="98">
        <v>319386.13589178002</v>
      </c>
    </row>
    <row r="72" spans="1:46" s="26" customFormat="1" ht="30" x14ac:dyDescent="0.25">
      <c r="A72" s="128" t="s">
        <v>38</v>
      </c>
      <c r="B72" s="24">
        <v>31390.036838040036</v>
      </c>
      <c r="C72" s="24">
        <v>14176.413581789991</v>
      </c>
      <c r="D72" s="24">
        <v>23637.810783210014</v>
      </c>
      <c r="E72" s="24">
        <v>25305.163963319996</v>
      </c>
      <c r="F72" s="24">
        <v>21733.234709850003</v>
      </c>
      <c r="G72" s="24">
        <v>25985.771959989997</v>
      </c>
      <c r="H72" s="24">
        <v>25002.047102</v>
      </c>
      <c r="I72" s="24">
        <v>28926.932127250009</v>
      </c>
      <c r="J72" s="24">
        <v>30609.287379139994</v>
      </c>
      <c r="K72" s="24">
        <v>33293.40586952</v>
      </c>
      <c r="L72" s="24">
        <v>28565.73112855</v>
      </c>
      <c r="M72" s="24">
        <v>27370.951635369998</v>
      </c>
      <c r="N72" s="25">
        <v>27944.15481552</v>
      </c>
      <c r="O72" s="25">
        <v>39418.321934660104</v>
      </c>
      <c r="P72" s="24">
        <v>40238.358113169998</v>
      </c>
      <c r="Q72" s="24">
        <v>30704.664406470099</v>
      </c>
      <c r="R72" s="24">
        <v>32610.201139230001</v>
      </c>
      <c r="S72" s="24">
        <v>34081.4122168701</v>
      </c>
      <c r="T72" s="24">
        <v>36033.459499260003</v>
      </c>
      <c r="U72" s="24">
        <v>36639.594976690001</v>
      </c>
      <c r="V72" s="24">
        <v>38107.478969969998</v>
      </c>
      <c r="W72" s="24">
        <v>35099.23098583</v>
      </c>
      <c r="X72" s="24">
        <v>33890.509952799999</v>
      </c>
      <c r="Y72" s="24">
        <v>34283.172272030002</v>
      </c>
      <c r="Z72" s="24">
        <v>34605.882098009999</v>
      </c>
      <c r="AA72" s="24">
        <v>34596.228133720098</v>
      </c>
      <c r="AB72" s="24">
        <v>34462.345761980003</v>
      </c>
      <c r="AC72" s="24">
        <v>36994.614355470003</v>
      </c>
      <c r="AD72" s="24">
        <v>36467.899641880002</v>
      </c>
      <c r="AE72" s="24">
        <v>40570.044001150003</v>
      </c>
      <c r="AF72" s="24">
        <v>44417.120504960003</v>
      </c>
      <c r="AG72" s="24">
        <v>45589.669922189998</v>
      </c>
      <c r="AH72" s="24">
        <v>44353.054599180003</v>
      </c>
      <c r="AI72" s="24">
        <v>42393.002400520098</v>
      </c>
      <c r="AJ72" s="24">
        <v>41547.971530060102</v>
      </c>
      <c r="AK72" s="24">
        <v>37720.25864416</v>
      </c>
      <c r="AL72" s="24">
        <v>41932.113204469999</v>
      </c>
      <c r="AM72" s="24">
        <v>43970.649085819998</v>
      </c>
      <c r="AN72" s="24">
        <v>49208.097337359999</v>
      </c>
      <c r="AO72" s="24">
        <v>49954.231809719997</v>
      </c>
      <c r="AP72" s="24">
        <v>51114.4455685801</v>
      </c>
      <c r="AQ72" s="24">
        <v>57053.021224939999</v>
      </c>
      <c r="AR72" s="24">
        <v>64270.9082863</v>
      </c>
      <c r="AS72" s="24">
        <v>71661.069334879998</v>
      </c>
      <c r="AT72" s="24">
        <v>73094.487897929997</v>
      </c>
    </row>
    <row r="73" spans="1:46" s="26" customFormat="1" x14ac:dyDescent="0.25">
      <c r="A73" s="27" t="s">
        <v>26</v>
      </c>
      <c r="B73" s="24">
        <v>972.29151136000019</v>
      </c>
      <c r="C73" s="24">
        <v>733.62836231000017</v>
      </c>
      <c r="D73" s="24">
        <v>1507.8448315100006</v>
      </c>
      <c r="E73" s="24">
        <v>1789.68249722</v>
      </c>
      <c r="F73" s="24">
        <v>1764.4766801100006</v>
      </c>
      <c r="G73" s="24">
        <v>1826.2714874900003</v>
      </c>
      <c r="H73" s="24">
        <v>1831.9383438799996</v>
      </c>
      <c r="I73" s="24">
        <v>3399.3263081100004</v>
      </c>
      <c r="J73" s="24">
        <v>1782.4628630000002</v>
      </c>
      <c r="K73" s="24">
        <v>1776.6184128699999</v>
      </c>
      <c r="L73" s="24">
        <v>1589.8698472399999</v>
      </c>
      <c r="M73" s="29">
        <v>2088.54177364</v>
      </c>
      <c r="N73" s="25">
        <v>2825.1271860400002</v>
      </c>
      <c r="O73" s="29">
        <v>1143.85405603</v>
      </c>
      <c r="P73" s="29">
        <v>850.74273173999995</v>
      </c>
      <c r="Q73" s="108">
        <v>2171.5676122700002</v>
      </c>
      <c r="R73" s="108">
        <v>2129.80995708</v>
      </c>
      <c r="S73" s="108">
        <v>2237.0342976799998</v>
      </c>
      <c r="T73" s="108">
        <v>2040.8170006600001</v>
      </c>
      <c r="U73" s="108">
        <v>2027.87149791</v>
      </c>
      <c r="V73" s="108">
        <v>2064.4955329200002</v>
      </c>
      <c r="W73" s="108">
        <v>2019.1103665200001</v>
      </c>
      <c r="X73" s="108">
        <v>1953.80516966</v>
      </c>
      <c r="Y73" s="108">
        <v>2800.44567994</v>
      </c>
      <c r="Z73" s="108">
        <v>2829.52155662</v>
      </c>
      <c r="AA73" s="108">
        <v>2759.6714595100002</v>
      </c>
      <c r="AB73" s="108">
        <v>2878.2443951599998</v>
      </c>
      <c r="AC73" s="108">
        <v>2875.48010772</v>
      </c>
      <c r="AD73" s="108">
        <v>2962.1717599799999</v>
      </c>
      <c r="AE73" s="108">
        <v>2935.7054731600001</v>
      </c>
      <c r="AF73" s="108">
        <v>3045.49950429</v>
      </c>
      <c r="AG73" s="108">
        <v>3073.1939431800001</v>
      </c>
      <c r="AH73" s="108">
        <v>2957.9601651900002</v>
      </c>
      <c r="AI73" s="108">
        <v>3606.5174081</v>
      </c>
      <c r="AJ73" s="108">
        <v>2578.6670555400001</v>
      </c>
      <c r="AK73" s="108">
        <v>1874.9424608100001</v>
      </c>
      <c r="AL73" s="108">
        <v>1658.77361131</v>
      </c>
      <c r="AM73" s="108">
        <v>1661.8001462100001</v>
      </c>
      <c r="AN73" s="108">
        <v>1637.7053502900001</v>
      </c>
      <c r="AO73" s="108">
        <v>1574.98137092</v>
      </c>
      <c r="AP73" s="108">
        <v>1707.9558672799999</v>
      </c>
      <c r="AQ73" s="108">
        <v>1643.9553393900001</v>
      </c>
      <c r="AR73" s="108">
        <v>1568.2023612</v>
      </c>
      <c r="AS73" s="108">
        <v>1554.6535578600001</v>
      </c>
      <c r="AT73" s="108">
        <v>1433.5047470100001</v>
      </c>
    </row>
    <row r="74" spans="1:46" s="159" customFormat="1" x14ac:dyDescent="0.25">
      <c r="A74" s="157" t="s">
        <v>27</v>
      </c>
      <c r="B74" s="158">
        <f t="shared" ref="B74:I74" si="17">IFERROR(100*(B73/B72),0)</f>
        <v>3.0974525973850664</v>
      </c>
      <c r="C74" s="158">
        <f t="shared" si="17"/>
        <v>5.1749926600079359</v>
      </c>
      <c r="D74" s="158">
        <f t="shared" si="17"/>
        <v>6.3789529637026536</v>
      </c>
      <c r="E74" s="158">
        <f t="shared" si="17"/>
        <v>7.0724003204016253</v>
      </c>
      <c r="F74" s="158">
        <f t="shared" si="17"/>
        <v>8.1187945727669302</v>
      </c>
      <c r="G74" s="158">
        <f t="shared" si="17"/>
        <v>7.0279670363531626</v>
      </c>
      <c r="H74" s="158">
        <f t="shared" si="17"/>
        <v>7.3271533983049588</v>
      </c>
      <c r="I74" s="158">
        <f t="shared" si="17"/>
        <v>11.7514235286214</v>
      </c>
      <c r="J74" s="42">
        <v>5.8232746189796485</v>
      </c>
      <c r="K74" s="42">
        <v>5.3362471230271096</v>
      </c>
      <c r="L74" s="42">
        <v>5.5656543152540001</v>
      </c>
      <c r="M74" s="35">
        <v>7.6305047828190498</v>
      </c>
      <c r="N74" s="35">
        <v>10.1099038589313</v>
      </c>
      <c r="O74" s="35">
        <v>2.90183346192681</v>
      </c>
      <c r="P74" s="35">
        <v>2.1142580652701901</v>
      </c>
      <c r="Q74" s="35">
        <v>7.0724355867325803</v>
      </c>
      <c r="R74" s="35">
        <v>6.5311156714020999</v>
      </c>
      <c r="S74" s="35">
        <v>6.5637957824197297</v>
      </c>
      <c r="T74" s="35">
        <v>5.6636721231329696</v>
      </c>
      <c r="U74" s="35">
        <v>5.5346449631883896</v>
      </c>
      <c r="V74" s="35">
        <v>5.4175599874945597</v>
      </c>
      <c r="W74" s="35">
        <v>5.7525772212363799</v>
      </c>
      <c r="X74" s="35">
        <v>5.7650509608179501</v>
      </c>
      <c r="Y74" s="35">
        <v>8.1685722013092406</v>
      </c>
      <c r="Z74" s="35">
        <v>8.1764179528968306</v>
      </c>
      <c r="AA74" s="35">
        <v>7.9767986522791503</v>
      </c>
      <c r="AB74" s="35">
        <v>8.3518528165177006</v>
      </c>
      <c r="AC74" s="35">
        <v>7.7726992369494203</v>
      </c>
      <c r="AD74" s="35">
        <v>8.1226826580882108</v>
      </c>
      <c r="AE74" s="35">
        <v>7.2361407177097998</v>
      </c>
      <c r="AF74" s="35">
        <v>6.85658923781408</v>
      </c>
      <c r="AG74" s="35">
        <v>6.7409874834039396</v>
      </c>
      <c r="AH74" s="35">
        <v>6.6691239012085699</v>
      </c>
      <c r="AI74" s="35">
        <v>8.5073413154991808</v>
      </c>
      <c r="AJ74" s="35">
        <v>6.206481232602</v>
      </c>
      <c r="AK74" s="35">
        <v>4.9706511254272296</v>
      </c>
      <c r="AL74" s="35">
        <v>3.9558550345923802</v>
      </c>
      <c r="AM74" s="35">
        <v>3.7793395839269301</v>
      </c>
      <c r="AN74" s="35">
        <v>3.3281216688022899</v>
      </c>
      <c r="AO74" s="35">
        <v>3.1528487454661298</v>
      </c>
      <c r="AP74" s="35">
        <v>3.3414347906570598</v>
      </c>
      <c r="AQ74" s="35">
        <v>2.88145185670091</v>
      </c>
      <c r="AR74" s="35">
        <v>2.4399878623378299</v>
      </c>
      <c r="AS74" s="35">
        <v>2.1694534735379598</v>
      </c>
      <c r="AT74" s="35">
        <v>1.9611666874412801</v>
      </c>
    </row>
    <row r="75" spans="1:46" s="26" customFormat="1" x14ac:dyDescent="0.25">
      <c r="A75" s="119" t="s">
        <v>39</v>
      </c>
      <c r="B75" s="130">
        <f t="shared" ref="B75:I75" si="18">B66+B71+B72</f>
        <v>858555.25734189083</v>
      </c>
      <c r="C75" s="130">
        <f t="shared" si="18"/>
        <v>1109242.6554136106</v>
      </c>
      <c r="D75" s="130">
        <f t="shared" si="18"/>
        <v>1220049.2715295299</v>
      </c>
      <c r="E75" s="130">
        <f t="shared" si="18"/>
        <v>1209955.4733383406</v>
      </c>
      <c r="F75" s="130">
        <f t="shared" si="18"/>
        <v>1228293.82173019</v>
      </c>
      <c r="G75" s="130">
        <f t="shared" si="18"/>
        <v>1236020.3883527399</v>
      </c>
      <c r="H75" s="130">
        <f t="shared" si="18"/>
        <v>1264423.3430771602</v>
      </c>
      <c r="I75" s="130">
        <f t="shared" si="18"/>
        <v>1259133.1036044401</v>
      </c>
      <c r="J75" s="38">
        <v>1269442.3558875609</v>
      </c>
      <c r="K75" s="38">
        <v>1278694.7026454599</v>
      </c>
      <c r="L75" s="38">
        <v>1239783.7482757401</v>
      </c>
      <c r="M75" s="130">
        <v>1308750.96188825</v>
      </c>
      <c r="N75" s="130">
        <v>1307553.5922262799</v>
      </c>
      <c r="O75" s="131">
        <v>1320200.9681550199</v>
      </c>
      <c r="P75" s="131">
        <v>1327183.3968380799</v>
      </c>
      <c r="Q75" s="131">
        <v>1347353.7669406401</v>
      </c>
      <c r="R75" s="131">
        <v>1358601.3926933701</v>
      </c>
      <c r="S75" s="131">
        <v>1355626.9822907399</v>
      </c>
      <c r="T75" s="131">
        <v>1365748.64213694</v>
      </c>
      <c r="U75" s="131">
        <v>1361730.61660992</v>
      </c>
      <c r="V75" s="131">
        <v>1379862.84563625</v>
      </c>
      <c r="W75" s="131">
        <v>1377660.50155939</v>
      </c>
      <c r="X75" s="131">
        <v>1362652.5676348901</v>
      </c>
      <c r="Y75" s="131">
        <v>1396482.7439220301</v>
      </c>
      <c r="Z75" s="131">
        <v>1404862.8534341301</v>
      </c>
      <c r="AA75" s="131">
        <v>1412681.40475832</v>
      </c>
      <c r="AB75" s="131">
        <v>1421170.1353474699</v>
      </c>
      <c r="AC75" s="131">
        <v>1431476.32159254</v>
      </c>
      <c r="AD75" s="131">
        <v>1408715.70433351</v>
      </c>
      <c r="AE75" s="131">
        <v>1425368.44861294</v>
      </c>
      <c r="AF75" s="131">
        <v>1430860.4703546499</v>
      </c>
      <c r="AG75" s="131">
        <v>1442714.0951010101</v>
      </c>
      <c r="AH75" s="131">
        <v>1462307.9711591201</v>
      </c>
      <c r="AI75" s="131">
        <v>1474310.96988439</v>
      </c>
      <c r="AJ75" s="131">
        <v>1501804.1598809699</v>
      </c>
      <c r="AK75" s="131">
        <v>1584917.34375318</v>
      </c>
      <c r="AL75" s="131">
        <v>1609320.87285545</v>
      </c>
      <c r="AM75" s="131">
        <v>1636519.4066525199</v>
      </c>
      <c r="AN75" s="131">
        <v>1579452.7766704101</v>
      </c>
      <c r="AO75" s="131">
        <v>1613734.5329734299</v>
      </c>
      <c r="AP75" s="131">
        <v>1647812.5260103601</v>
      </c>
      <c r="AQ75" s="131">
        <v>1657245.2083567099</v>
      </c>
      <c r="AR75" s="131">
        <v>1688335.7230289299</v>
      </c>
      <c r="AS75" s="131">
        <v>1722103.87492112</v>
      </c>
      <c r="AT75" s="160">
        <v>1746767.3483775801</v>
      </c>
    </row>
    <row r="76" spans="1:46" s="49" customFormat="1" x14ac:dyDescent="0.25">
      <c r="A76" s="120" t="s">
        <v>26</v>
      </c>
      <c r="B76" s="73">
        <f t="shared" ref="B76:I76" si="19">B67+B73</f>
        <v>214778.53026668998</v>
      </c>
      <c r="C76" s="73">
        <f t="shared" si="19"/>
        <v>260625.88783316995</v>
      </c>
      <c r="D76" s="73">
        <f t="shared" si="19"/>
        <v>262322.2929209299</v>
      </c>
      <c r="E76" s="73">
        <f t="shared" si="19"/>
        <v>267069.2480608201</v>
      </c>
      <c r="F76" s="73">
        <f t="shared" si="19"/>
        <v>273403.38384181994</v>
      </c>
      <c r="G76" s="73">
        <f t="shared" si="19"/>
        <v>292047.03928285994</v>
      </c>
      <c r="H76" s="73">
        <f t="shared" si="19"/>
        <v>297891.4784944799</v>
      </c>
      <c r="I76" s="73">
        <f t="shared" si="19"/>
        <v>299441.21078175993</v>
      </c>
      <c r="J76" s="132">
        <v>300210.83876474993</v>
      </c>
      <c r="K76" s="133">
        <v>301189.84580180002</v>
      </c>
      <c r="L76" s="132">
        <v>299126.10478376999</v>
      </c>
      <c r="M76" s="73">
        <v>310093.34150536999</v>
      </c>
      <c r="N76" s="48">
        <v>319727.82791989</v>
      </c>
      <c r="O76" s="73">
        <v>319668.14789293002</v>
      </c>
      <c r="P76" s="73">
        <v>320331.35466731997</v>
      </c>
      <c r="Q76" s="73">
        <v>323794.91362542001</v>
      </c>
      <c r="R76" s="73">
        <v>324729.80248474999</v>
      </c>
      <c r="S76" s="73">
        <v>323888.15150739998</v>
      </c>
      <c r="T76" s="73">
        <v>321410.16805931</v>
      </c>
      <c r="U76" s="73">
        <v>323008.64443061</v>
      </c>
      <c r="V76" s="73">
        <v>323626.1324075</v>
      </c>
      <c r="W76" s="73">
        <v>331725.36555824999</v>
      </c>
      <c r="X76" s="73">
        <v>323344.23355440999</v>
      </c>
      <c r="Y76" s="73">
        <v>321004.09423991002</v>
      </c>
      <c r="Z76" s="73">
        <v>316907.42188882001</v>
      </c>
      <c r="AA76" s="73">
        <v>313890.54575086001</v>
      </c>
      <c r="AB76" s="73">
        <v>314419.34530632</v>
      </c>
      <c r="AC76" s="73">
        <v>313990.91456727003</v>
      </c>
      <c r="AD76" s="73">
        <v>304880.65144023998</v>
      </c>
      <c r="AE76" s="73">
        <v>307010.07097351999</v>
      </c>
      <c r="AF76" s="73">
        <v>307863.42852497002</v>
      </c>
      <c r="AG76" s="73">
        <v>303313.48428934999</v>
      </c>
      <c r="AH76" s="73">
        <v>303813.34232231003</v>
      </c>
      <c r="AI76" s="73">
        <v>305580.29079884</v>
      </c>
      <c r="AJ76" s="73">
        <v>305612.89417401998</v>
      </c>
      <c r="AK76" s="73">
        <v>297252.08091039001</v>
      </c>
      <c r="AL76" s="73">
        <v>297452.91590948001</v>
      </c>
      <c r="AM76" s="73">
        <v>296709.85263953003</v>
      </c>
      <c r="AN76" s="73">
        <v>295898.07275940001</v>
      </c>
      <c r="AO76" s="73">
        <v>294303.97662754997</v>
      </c>
      <c r="AP76" s="73">
        <v>293002.00342050998</v>
      </c>
      <c r="AQ76" s="73">
        <v>293362.73295118002</v>
      </c>
      <c r="AR76" s="73">
        <v>294423.96581202</v>
      </c>
      <c r="AS76" s="73">
        <v>295911.52668407001</v>
      </c>
      <c r="AT76" s="70">
        <v>289139.99422568001</v>
      </c>
    </row>
    <row r="77" spans="1:46" s="163" customFormat="1" x14ac:dyDescent="0.25">
      <c r="A77" s="161" t="s">
        <v>27</v>
      </c>
      <c r="B77" s="162">
        <f t="shared" ref="B77:I77" si="20">IFERROR(100*(B76/B75),0)</f>
        <v>25.016273376701442</v>
      </c>
      <c r="C77" s="162">
        <f t="shared" si="20"/>
        <v>23.495840748748403</v>
      </c>
      <c r="D77" s="162">
        <f t="shared" si="20"/>
        <v>21.500958940130861</v>
      </c>
      <c r="E77" s="162">
        <f t="shared" si="20"/>
        <v>22.072650931852873</v>
      </c>
      <c r="F77" s="162">
        <f t="shared" si="20"/>
        <v>22.25879337703584</v>
      </c>
      <c r="G77" s="162">
        <f t="shared" si="20"/>
        <v>23.628011482243814</v>
      </c>
      <c r="H77" s="162">
        <f t="shared" si="20"/>
        <v>23.559473187952793</v>
      </c>
      <c r="I77" s="162">
        <f t="shared" si="20"/>
        <v>23.781537466100179</v>
      </c>
      <c r="J77" s="136">
        <v>23.649032771941059</v>
      </c>
      <c r="K77" s="137">
        <v>23.554476700237799</v>
      </c>
      <c r="L77" s="136">
        <v>24.127280680988701</v>
      </c>
      <c r="M77" s="136">
        <v>23.693838670266999</v>
      </c>
      <c r="N77" s="136">
        <v>24.4523688987395</v>
      </c>
      <c r="O77" s="136">
        <v>24.213597444915202</v>
      </c>
      <c r="P77" s="136">
        <v>24.136178574150801</v>
      </c>
      <c r="Q77" s="136">
        <v>24.031915119118501</v>
      </c>
      <c r="R77" s="136">
        <v>23.901771647752199</v>
      </c>
      <c r="S77" s="136">
        <v>23.892129305370801</v>
      </c>
      <c r="T77" s="136">
        <v>23.533625305781801</v>
      </c>
      <c r="U77" s="136">
        <v>23.7204510562267</v>
      </c>
      <c r="V77" s="136">
        <v>23.453499993202399</v>
      </c>
      <c r="W77" s="136">
        <v>24.078890639803198</v>
      </c>
      <c r="X77" s="136">
        <v>23.729029778707801</v>
      </c>
      <c r="Y77" s="136">
        <v>22.986613736333599</v>
      </c>
      <c r="Z77" s="136">
        <v>22.557890338843599</v>
      </c>
      <c r="AA77" s="136">
        <v>22.219485914770701</v>
      </c>
      <c r="AB77" s="136">
        <v>22.123976397058598</v>
      </c>
      <c r="AC77" s="136">
        <v>21.9347613251437</v>
      </c>
      <c r="AD77" s="136">
        <v>21.642454222832999</v>
      </c>
      <c r="AE77" s="136">
        <v>21.538997251712601</v>
      </c>
      <c r="AF77" s="136">
        <v>21.5159643377851</v>
      </c>
      <c r="AG77" s="136">
        <v>21.023810976776598</v>
      </c>
      <c r="AH77" s="136">
        <v>20.776289831853099</v>
      </c>
      <c r="AI77" s="136">
        <v>20.7269902375347</v>
      </c>
      <c r="AJ77" s="136">
        <v>20.3497168497817</v>
      </c>
      <c r="AK77" s="136">
        <v>18.7550525635917</v>
      </c>
      <c r="AL77" s="136">
        <v>18.483132911940899</v>
      </c>
      <c r="AM77" s="136">
        <v>18.130542872476301</v>
      </c>
      <c r="AN77" s="136">
        <v>18.734214604578</v>
      </c>
      <c r="AO77" s="136">
        <v>18.237446780374199</v>
      </c>
      <c r="AP77" s="136">
        <v>17.781270550838599</v>
      </c>
      <c r="AQ77" s="136">
        <v>17.701830210272401</v>
      </c>
      <c r="AR77" s="136">
        <v>17.4387097184566</v>
      </c>
      <c r="AS77" s="136">
        <v>17.183140401308499</v>
      </c>
      <c r="AT77" s="136">
        <v>16.552862319886898</v>
      </c>
    </row>
    <row r="79" spans="1:46" x14ac:dyDescent="0.25">
      <c r="A79" s="139" t="s">
        <v>40</v>
      </c>
    </row>
    <row r="80" spans="1:46" x14ac:dyDescent="0.25">
      <c r="B80" s="26"/>
      <c r="C80" s="26"/>
      <c r="D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</row>
    <row r="81" spans="1:45" ht="102.75" customHeight="1" x14ac:dyDescent="0.25">
      <c r="A81" s="198" t="s">
        <v>41</v>
      </c>
      <c r="B81" s="198"/>
      <c r="C81" s="198"/>
      <c r="D81" s="198"/>
      <c r="E81" s="198"/>
      <c r="F81" s="198"/>
      <c r="G81" s="198"/>
      <c r="H81" s="198"/>
      <c r="I81" s="198"/>
      <c r="M81" s="143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164"/>
      <c r="AG81" s="164"/>
      <c r="AH81" s="164"/>
      <c r="AI81" s="164"/>
      <c r="AJ81" s="164"/>
      <c r="AK81" s="164"/>
      <c r="AL81" s="164"/>
      <c r="AM81" s="164"/>
      <c r="AN81" s="164"/>
      <c r="AO81" s="164"/>
      <c r="AP81" s="164"/>
      <c r="AQ81" s="164"/>
      <c r="AR81" s="164"/>
      <c r="AS81" s="164"/>
    </row>
    <row r="82" spans="1:45" ht="17.25" customHeight="1" x14ac:dyDescent="0.25">
      <c r="A82" s="143" t="s">
        <v>42</v>
      </c>
      <c r="B82" s="143"/>
      <c r="C82" s="143"/>
      <c r="D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</row>
    <row r="83" spans="1:45" x14ac:dyDescent="0.25">
      <c r="A83" s="144" t="s">
        <v>44</v>
      </c>
      <c r="B83" s="143"/>
      <c r="C83" s="143"/>
      <c r="D83" s="143"/>
    </row>
    <row r="86" spans="1:45" x14ac:dyDescent="0.25">
      <c r="I86" s="26"/>
      <c r="J86" s="26"/>
      <c r="K86" s="26"/>
      <c r="L86" s="26"/>
    </row>
    <row r="89" spans="1:45" x14ac:dyDescent="0.25">
      <c r="I89" s="26"/>
      <c r="J89" s="26"/>
      <c r="K89" s="26"/>
      <c r="L89" s="26"/>
    </row>
  </sheetData>
  <mergeCells count="3">
    <mergeCell ref="A3:A4"/>
    <mergeCell ref="M3:AT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U89"/>
  <sheetViews>
    <sheetView zoomScale="70" zoomScaleNormal="70" workbookViewId="0">
      <pane xSplit="1" ySplit="4" topLeftCell="B5" activePane="bottomRight" state="frozenSplit"/>
      <selection activeCell="M3" sqref="M3:AT3"/>
      <selection pane="topRight" activeCell="M3" sqref="M3:AT3"/>
      <selection pane="bottomLeft" activeCell="M3" sqref="M3:AT3"/>
      <selection pane="bottomRight" activeCell="M4" sqref="M4"/>
    </sheetView>
  </sheetViews>
  <sheetFormatPr defaultColWidth="8.85546875" defaultRowHeight="15" outlineLevelCol="1" x14ac:dyDescent="0.25"/>
  <cols>
    <col min="1" max="1" width="52.7109375" style="1" customWidth="1"/>
    <col min="2" max="4" width="13" style="4" hidden="1" customWidth="1" outlineLevel="1"/>
    <col min="5" max="5" width="13" style="26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6" width="13" style="4" customWidth="1"/>
    <col min="47" max="16384" width="8.85546875" style="4"/>
  </cols>
  <sheetData>
    <row r="1" spans="1:46" x14ac:dyDescent="0.25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AT1" s="165" t="s">
        <v>1</v>
      </c>
    </row>
    <row r="2" spans="1:46" s="9" customFormat="1" x14ac:dyDescent="0.25">
      <c r="A2" s="5"/>
      <c r="B2" s="6"/>
      <c r="C2" s="6"/>
      <c r="D2" s="16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145"/>
    </row>
    <row r="3" spans="1:46" s="1" customFormat="1" x14ac:dyDescent="0.25">
      <c r="A3" s="195" t="s">
        <v>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99" t="s">
        <v>45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1"/>
    </row>
    <row r="4" spans="1:46" s="13" customFormat="1" ht="14.45" customHeight="1" x14ac:dyDescent="0.25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</row>
    <row r="5" spans="1:46" x14ac:dyDescent="0.25">
      <c r="A5" s="14" t="s">
        <v>4</v>
      </c>
      <c r="B5" s="15"/>
      <c r="C5" s="16"/>
      <c r="D5" s="15"/>
      <c r="E5" s="17"/>
      <c r="F5" s="17"/>
      <c r="G5" s="17"/>
      <c r="H5" s="18"/>
      <c r="I5" s="19"/>
      <c r="J5" s="19"/>
      <c r="K5" s="19"/>
      <c r="L5" s="19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20"/>
    </row>
    <row r="6" spans="1:46" s="26" customFormat="1" x14ac:dyDescent="0.25">
      <c r="A6" s="21" t="s">
        <v>5</v>
      </c>
      <c r="B6" s="22">
        <v>302845.25938067026</v>
      </c>
      <c r="C6" s="23">
        <v>434881.94467457006</v>
      </c>
      <c r="D6" s="22">
        <v>425856.68932375981</v>
      </c>
      <c r="E6" s="22">
        <v>415532.40463979921</v>
      </c>
      <c r="F6" s="22">
        <v>416858.74701467005</v>
      </c>
      <c r="G6" s="23">
        <v>408805.99374270992</v>
      </c>
      <c r="H6" s="23">
        <v>400018.56889594957</v>
      </c>
      <c r="I6" s="23">
        <v>395093.64013078983</v>
      </c>
      <c r="J6" s="23">
        <v>404564.96529401047</v>
      </c>
      <c r="K6" s="22">
        <v>414884.83009662002</v>
      </c>
      <c r="L6" s="22">
        <v>417701.15069763002</v>
      </c>
      <c r="M6" s="24">
        <v>427057.6257266</v>
      </c>
      <c r="N6" s="24">
        <v>451686.28120784002</v>
      </c>
      <c r="O6" s="24">
        <v>432999.25361012999</v>
      </c>
      <c r="P6" s="25">
        <v>435999.79271731002</v>
      </c>
      <c r="Q6" s="25">
        <v>433414.34610495</v>
      </c>
      <c r="R6" s="25">
        <v>432061.46513522998</v>
      </c>
      <c r="S6" s="25">
        <v>433360.91622478003</v>
      </c>
      <c r="T6" s="25">
        <v>444832.88163511001</v>
      </c>
      <c r="U6" s="25">
        <v>470735.93982148002</v>
      </c>
      <c r="V6" s="25">
        <v>485131.77359336999</v>
      </c>
      <c r="W6" s="25">
        <v>487981.92405204999</v>
      </c>
      <c r="X6" s="25">
        <v>499352.53377420001</v>
      </c>
      <c r="Y6" s="25">
        <v>468628.64156606002</v>
      </c>
      <c r="Z6" s="25">
        <v>468547.70874441997</v>
      </c>
      <c r="AA6" s="25">
        <v>444316.59439192998</v>
      </c>
      <c r="AB6" s="25">
        <v>455484.64819247002</v>
      </c>
      <c r="AC6" s="25">
        <v>444984.29994255002</v>
      </c>
      <c r="AD6" s="25">
        <v>443195.88615947001</v>
      </c>
      <c r="AE6" s="25">
        <v>431646.23934540001</v>
      </c>
      <c r="AF6" s="25">
        <v>411937.90531909</v>
      </c>
      <c r="AG6" s="25">
        <v>411320.20490369998</v>
      </c>
      <c r="AH6" s="25">
        <v>390432.23941441003</v>
      </c>
      <c r="AI6" s="25">
        <v>409131.17580882</v>
      </c>
      <c r="AJ6" s="25">
        <v>394207.06766027003</v>
      </c>
      <c r="AK6" s="25">
        <v>384944.08028594003</v>
      </c>
      <c r="AL6" s="25">
        <v>400434.69007528003</v>
      </c>
      <c r="AM6" s="25">
        <v>391714.29380466999</v>
      </c>
      <c r="AN6" s="25">
        <v>443855.13115923002</v>
      </c>
      <c r="AO6" s="25">
        <v>424230.64554899</v>
      </c>
      <c r="AP6" s="25">
        <v>419832.35957933002</v>
      </c>
      <c r="AQ6" s="25">
        <v>393966.88671782002</v>
      </c>
      <c r="AR6" s="25">
        <v>411254.54511732998</v>
      </c>
      <c r="AS6" s="25">
        <v>412966.83641536999</v>
      </c>
      <c r="AT6" s="25">
        <v>387947.45930923999</v>
      </c>
    </row>
    <row r="7" spans="1:46" s="26" customFormat="1" x14ac:dyDescent="0.25">
      <c r="A7" s="27" t="s">
        <v>6</v>
      </c>
      <c r="B7" s="28">
        <v>162619.91775351</v>
      </c>
      <c r="C7" s="22">
        <v>257810.36289673008</v>
      </c>
      <c r="D7" s="28">
        <v>250202.13786304003</v>
      </c>
      <c r="E7" s="28">
        <v>247656.98367684011</v>
      </c>
      <c r="F7" s="28">
        <v>247220.66308871008</v>
      </c>
      <c r="G7" s="22">
        <v>244785.69368926992</v>
      </c>
      <c r="H7" s="22">
        <v>245233.21381926996</v>
      </c>
      <c r="I7" s="22">
        <v>237742.27580050001</v>
      </c>
      <c r="J7" s="23">
        <v>240750.67935521997</v>
      </c>
      <c r="K7" s="28">
        <v>240196.88797067001</v>
      </c>
      <c r="L7" s="28">
        <v>239764.52599893999</v>
      </c>
      <c r="M7" s="29">
        <v>234979.04250581001</v>
      </c>
      <c r="N7" s="29">
        <v>262351.75305866002</v>
      </c>
      <c r="O7" s="29">
        <v>250322.97006965001</v>
      </c>
      <c r="P7" s="24">
        <v>255880.26010476999</v>
      </c>
      <c r="Q7" s="24">
        <v>252364.33633928999</v>
      </c>
      <c r="R7" s="24">
        <v>251990.41432658001</v>
      </c>
      <c r="S7" s="24">
        <v>251356.1639593</v>
      </c>
      <c r="T7" s="24">
        <v>258639.23718669001</v>
      </c>
      <c r="U7" s="24">
        <v>278453.41925173003</v>
      </c>
      <c r="V7" s="24">
        <v>285828.30336013</v>
      </c>
      <c r="W7" s="24">
        <v>283268.04972111998</v>
      </c>
      <c r="X7" s="24">
        <v>289247.26937310997</v>
      </c>
      <c r="Y7" s="24">
        <v>266913.30365999002</v>
      </c>
      <c r="Z7" s="24">
        <v>273234.73198307003</v>
      </c>
      <c r="AA7" s="24">
        <v>253081.37838176001</v>
      </c>
      <c r="AB7" s="24">
        <v>255915.79099667</v>
      </c>
      <c r="AC7" s="24">
        <v>248760.26553539999</v>
      </c>
      <c r="AD7" s="24">
        <v>247744.16179637</v>
      </c>
      <c r="AE7" s="24">
        <v>240130.54131716999</v>
      </c>
      <c r="AF7" s="24">
        <v>230814.92914882</v>
      </c>
      <c r="AG7" s="24">
        <v>230401.51662154999</v>
      </c>
      <c r="AH7" s="24">
        <v>215272.73585701999</v>
      </c>
      <c r="AI7" s="24">
        <v>222955.91431826999</v>
      </c>
      <c r="AJ7" s="24">
        <v>214794.04730621999</v>
      </c>
      <c r="AK7" s="24">
        <v>208714.42247724</v>
      </c>
      <c r="AL7" s="24">
        <v>220292.77110603001</v>
      </c>
      <c r="AM7" s="24">
        <v>216469.05962863</v>
      </c>
      <c r="AN7" s="24">
        <v>247643.62958281001</v>
      </c>
      <c r="AO7" s="24">
        <v>238523.7005334</v>
      </c>
      <c r="AP7" s="24">
        <v>238867.57386857001</v>
      </c>
      <c r="AQ7" s="24">
        <v>213822.07974878</v>
      </c>
      <c r="AR7" s="24">
        <v>222312.49898137999</v>
      </c>
      <c r="AS7" s="24">
        <v>222435.99130828</v>
      </c>
      <c r="AT7" s="24">
        <v>191678.43102526001</v>
      </c>
    </row>
    <row r="8" spans="1:46" s="104" customFormat="1" x14ac:dyDescent="0.25">
      <c r="A8" s="99" t="s">
        <v>7</v>
      </c>
      <c r="B8" s="100">
        <f t="shared" ref="B8:I8" si="0">IFERROR(100*(B7/B6),0)</f>
        <v>53.697362833439669</v>
      </c>
      <c r="C8" s="147">
        <f t="shared" si="0"/>
        <v>59.28283895291495</v>
      </c>
      <c r="D8" s="100">
        <f t="shared" si="0"/>
        <v>58.752661196974302</v>
      </c>
      <c r="E8" s="100">
        <f t="shared" si="0"/>
        <v>59.599920706910815</v>
      </c>
      <c r="F8" s="100">
        <f t="shared" si="0"/>
        <v>59.305619675532419</v>
      </c>
      <c r="G8" s="100">
        <f t="shared" si="0"/>
        <v>59.878205661370664</v>
      </c>
      <c r="H8" s="148">
        <f t="shared" si="0"/>
        <v>61.305457518162996</v>
      </c>
      <c r="I8" s="100">
        <f t="shared" si="0"/>
        <v>60.17365294004707</v>
      </c>
      <c r="J8" s="110">
        <v>59.508533859391079</v>
      </c>
      <c r="K8" s="110">
        <v>57.894835035239097</v>
      </c>
      <c r="L8" s="110">
        <v>57.400973303160299</v>
      </c>
      <c r="M8" s="100">
        <v>55.022795133564102</v>
      </c>
      <c r="N8" s="100">
        <v>58.082736619122798</v>
      </c>
      <c r="O8" s="100">
        <v>57.811409138141201</v>
      </c>
      <c r="P8" s="100">
        <v>58.6881609530204</v>
      </c>
      <c r="Q8" s="100">
        <v>58.227038077364597</v>
      </c>
      <c r="R8" s="100">
        <v>58.322816233498202</v>
      </c>
      <c r="S8" s="100">
        <v>58.001576641702499</v>
      </c>
      <c r="T8" s="100">
        <v>58.143012323187001</v>
      </c>
      <c r="U8" s="100">
        <v>59.152785180865799</v>
      </c>
      <c r="V8" s="100">
        <v>58.9176629770094</v>
      </c>
      <c r="W8" s="100">
        <v>58.0488816817128</v>
      </c>
      <c r="X8" s="100">
        <v>57.924462140389103</v>
      </c>
      <c r="Y8" s="100">
        <v>56.956250639743402</v>
      </c>
      <c r="Z8" s="100">
        <v>58.315242372065903</v>
      </c>
      <c r="AA8" s="100">
        <v>56.959695310978603</v>
      </c>
      <c r="AB8" s="100">
        <v>56.185382320180899</v>
      </c>
      <c r="AC8" s="100">
        <v>55.903155587178297</v>
      </c>
      <c r="AD8" s="100">
        <v>55.8994723401442</v>
      </c>
      <c r="AE8" s="100">
        <v>55.631329414877499</v>
      </c>
      <c r="AF8" s="100">
        <v>56.031485854653098</v>
      </c>
      <c r="AG8" s="100">
        <v>56.015122494527702</v>
      </c>
      <c r="AH8" s="100">
        <v>55.137028688997802</v>
      </c>
      <c r="AI8" s="100">
        <v>54.494970684525299</v>
      </c>
      <c r="AJ8" s="100">
        <v>54.487619560218199</v>
      </c>
      <c r="AK8" s="100">
        <v>54.2194134592757</v>
      </c>
      <c r="AL8" s="100">
        <v>55.013408319997403</v>
      </c>
      <c r="AM8" s="100">
        <v>55.261976152591799</v>
      </c>
      <c r="AN8" s="100">
        <v>55.7937967138133</v>
      </c>
      <c r="AO8" s="100">
        <v>56.225004731737499</v>
      </c>
      <c r="AP8" s="100">
        <v>56.895941539121502</v>
      </c>
      <c r="AQ8" s="100">
        <v>54.274124795145703</v>
      </c>
      <c r="AR8" s="100">
        <v>54.057153074856501</v>
      </c>
      <c r="AS8" s="100">
        <v>53.862918688354299</v>
      </c>
      <c r="AT8" s="102">
        <v>49.408348070265298</v>
      </c>
    </row>
    <row r="9" spans="1:46" s="26" customFormat="1" ht="30" x14ac:dyDescent="0.25">
      <c r="A9" s="21" t="s">
        <v>8</v>
      </c>
      <c r="B9" s="22">
        <v>84056.214215519998</v>
      </c>
      <c r="C9" s="37">
        <v>84373.215280600009</v>
      </c>
      <c r="D9" s="22">
        <v>81876.167234530003</v>
      </c>
      <c r="E9" s="22">
        <v>79882.875424719969</v>
      </c>
      <c r="F9" s="22">
        <v>78155.050353619969</v>
      </c>
      <c r="G9" s="22">
        <v>76139.036953600065</v>
      </c>
      <c r="H9" s="22">
        <v>74473.041372880078</v>
      </c>
      <c r="I9" s="22">
        <v>72425.306032469976</v>
      </c>
      <c r="J9" s="17">
        <v>73067.517290769989</v>
      </c>
      <c r="K9" s="17">
        <v>72968.052813029994</v>
      </c>
      <c r="L9" s="17">
        <v>66878.998898880003</v>
      </c>
      <c r="M9" s="38">
        <v>68612.107347130004</v>
      </c>
      <c r="N9" s="38">
        <v>76265.148294819999</v>
      </c>
      <c r="O9" s="38">
        <v>72865.668242590007</v>
      </c>
      <c r="P9" s="38">
        <v>71706.972434630006</v>
      </c>
      <c r="Q9" s="39">
        <v>70867.932171260007</v>
      </c>
      <c r="R9" s="39">
        <v>69929.58645278</v>
      </c>
      <c r="S9" s="39">
        <v>69189.288797739995</v>
      </c>
      <c r="T9" s="39">
        <v>69518.893096340005</v>
      </c>
      <c r="U9" s="39">
        <v>72991.35285399</v>
      </c>
      <c r="V9" s="39">
        <v>72120.570369220004</v>
      </c>
      <c r="W9" s="39">
        <v>70098.428301489999</v>
      </c>
      <c r="X9" s="39">
        <v>70189.406013889995</v>
      </c>
      <c r="Y9" s="39">
        <v>61816.716723450001</v>
      </c>
      <c r="Z9" s="39">
        <v>61783.486527579997</v>
      </c>
      <c r="AA9" s="39">
        <v>59533.096223890003</v>
      </c>
      <c r="AB9" s="39">
        <v>59679.364694360003</v>
      </c>
      <c r="AC9" s="39">
        <v>55722.244613180002</v>
      </c>
      <c r="AD9" s="39">
        <v>55292.366762019999</v>
      </c>
      <c r="AE9" s="39">
        <v>53187.993271790001</v>
      </c>
      <c r="AF9" s="39">
        <v>50668.278435100001</v>
      </c>
      <c r="AG9" s="39">
        <v>50538.816099650001</v>
      </c>
      <c r="AH9" s="39">
        <v>46370.337711510001</v>
      </c>
      <c r="AI9" s="39">
        <v>47591.646404320003</v>
      </c>
      <c r="AJ9" s="39">
        <v>45148.686053719997</v>
      </c>
      <c r="AK9" s="39">
        <v>39594.571348040001</v>
      </c>
      <c r="AL9" s="39">
        <v>41546.985182539996</v>
      </c>
      <c r="AM9" s="39">
        <v>40846.78713027</v>
      </c>
      <c r="AN9" s="39">
        <v>46463.783043000003</v>
      </c>
      <c r="AO9" s="39">
        <v>44277.875817810003</v>
      </c>
      <c r="AP9" s="39">
        <v>44313.620514310001</v>
      </c>
      <c r="AQ9" s="39">
        <v>43524.716453840003</v>
      </c>
      <c r="AR9" s="39">
        <v>44716.430345710003</v>
      </c>
      <c r="AS9" s="39">
        <v>44204.962295550002</v>
      </c>
      <c r="AT9" s="39">
        <v>44050.065563080003</v>
      </c>
    </row>
    <row r="10" spans="1:46" s="26" customFormat="1" x14ac:dyDescent="0.25">
      <c r="A10" s="27" t="s">
        <v>6</v>
      </c>
      <c r="B10" s="22">
        <v>78832.099325370044</v>
      </c>
      <c r="C10" s="37">
        <v>79541.121641649981</v>
      </c>
      <c r="D10" s="22">
        <v>77237.902372450015</v>
      </c>
      <c r="E10" s="22">
        <v>75575.743768540007</v>
      </c>
      <c r="F10" s="22">
        <v>74027.15676873998</v>
      </c>
      <c r="G10" s="22">
        <v>72373.827364910016</v>
      </c>
      <c r="H10" s="22">
        <v>70940.118774420014</v>
      </c>
      <c r="I10" s="22">
        <v>69093.829416170018</v>
      </c>
      <c r="J10" s="23">
        <v>69702.288796590001</v>
      </c>
      <c r="K10" s="22">
        <v>69752.279750200003</v>
      </c>
      <c r="L10" s="22">
        <v>63836.094036659997</v>
      </c>
      <c r="M10" s="24">
        <v>65579.505515319994</v>
      </c>
      <c r="N10" s="24">
        <v>73228.566655019997</v>
      </c>
      <c r="O10" s="24">
        <v>69957.27506996</v>
      </c>
      <c r="P10" s="24">
        <v>68914.501123800001</v>
      </c>
      <c r="Q10" s="29">
        <v>68217.020606749997</v>
      </c>
      <c r="R10" s="29">
        <v>67378.315047419994</v>
      </c>
      <c r="S10" s="29">
        <v>66693.297267469999</v>
      </c>
      <c r="T10" s="29">
        <v>67062.747762319996</v>
      </c>
      <c r="U10" s="29">
        <v>70427.338236950003</v>
      </c>
      <c r="V10" s="29">
        <v>69533.255938150003</v>
      </c>
      <c r="W10" s="29">
        <v>67546.702847530003</v>
      </c>
      <c r="X10" s="29">
        <v>67793.008310549994</v>
      </c>
      <c r="Y10" s="29">
        <v>59626.349786359999</v>
      </c>
      <c r="Z10" s="29">
        <v>59622.513941040001</v>
      </c>
      <c r="AA10" s="29">
        <v>57512.893728939998</v>
      </c>
      <c r="AB10" s="29">
        <v>57650.894573190002</v>
      </c>
      <c r="AC10" s="29">
        <v>53683.928239480003</v>
      </c>
      <c r="AD10" s="29">
        <v>53246.115444770003</v>
      </c>
      <c r="AE10" s="29">
        <v>51251.049016110002</v>
      </c>
      <c r="AF10" s="29">
        <v>48854.356746079997</v>
      </c>
      <c r="AG10" s="29">
        <v>48766.531516870004</v>
      </c>
      <c r="AH10" s="29">
        <v>44796.486518190002</v>
      </c>
      <c r="AI10" s="29">
        <v>46092.920100880001</v>
      </c>
      <c r="AJ10" s="29">
        <v>43747.699816580003</v>
      </c>
      <c r="AK10" s="29">
        <v>38239.472353030003</v>
      </c>
      <c r="AL10" s="29">
        <v>40150.187972090003</v>
      </c>
      <c r="AM10" s="29">
        <v>39479.054744460002</v>
      </c>
      <c r="AN10" s="29">
        <v>44969.390070349997</v>
      </c>
      <c r="AO10" s="29">
        <v>42858.163892830002</v>
      </c>
      <c r="AP10" s="29">
        <v>42935.393740320003</v>
      </c>
      <c r="AQ10" s="29">
        <v>42224.707421359999</v>
      </c>
      <c r="AR10" s="29">
        <v>43412.532146379999</v>
      </c>
      <c r="AS10" s="29">
        <v>42936.97416944</v>
      </c>
      <c r="AT10" s="29">
        <v>42790.388074889997</v>
      </c>
    </row>
    <row r="11" spans="1:46" s="104" customFormat="1" x14ac:dyDescent="0.25">
      <c r="A11" s="99" t="s">
        <v>7</v>
      </c>
      <c r="B11" s="100">
        <f t="shared" ref="B11:I11" si="1">IFERROR(100*(B10/B9),0)</f>
        <v>93.784974806555837</v>
      </c>
      <c r="C11" s="147">
        <f t="shared" si="1"/>
        <v>94.272953065875313</v>
      </c>
      <c r="D11" s="100">
        <f t="shared" si="1"/>
        <v>94.335024441491115</v>
      </c>
      <c r="E11" s="100">
        <f t="shared" si="1"/>
        <v>94.608191513788313</v>
      </c>
      <c r="F11" s="100">
        <f t="shared" si="1"/>
        <v>94.718327777663831</v>
      </c>
      <c r="G11" s="100">
        <f t="shared" si="1"/>
        <v>95.054823728615574</v>
      </c>
      <c r="H11" s="100">
        <f t="shared" si="1"/>
        <v>95.256105386147681</v>
      </c>
      <c r="I11" s="100">
        <f t="shared" si="1"/>
        <v>95.400120760544141</v>
      </c>
      <c r="J11" s="101">
        <v>95.394357685935645</v>
      </c>
      <c r="K11" s="100">
        <v>95.592902730911703</v>
      </c>
      <c r="L11" s="100">
        <v>95.450133954874502</v>
      </c>
      <c r="M11" s="100">
        <v>95.580077701932197</v>
      </c>
      <c r="N11" s="100">
        <v>96.018388860844496</v>
      </c>
      <c r="O11" s="100">
        <v>96.008554861602093</v>
      </c>
      <c r="P11" s="100">
        <v>96.105718570985999</v>
      </c>
      <c r="Q11" s="101">
        <v>96.259363744233696</v>
      </c>
      <c r="R11" s="101">
        <v>96.351656666691795</v>
      </c>
      <c r="S11" s="101">
        <v>96.392517434936394</v>
      </c>
      <c r="T11" s="101">
        <v>96.466938375131704</v>
      </c>
      <c r="U11" s="101">
        <v>96.4872351082888</v>
      </c>
      <c r="V11" s="101">
        <v>96.412515295117203</v>
      </c>
      <c r="W11" s="101">
        <v>96.359796480763904</v>
      </c>
      <c r="X11" s="101">
        <v>96.585812817869197</v>
      </c>
      <c r="Y11" s="101">
        <v>96.456675389459704</v>
      </c>
      <c r="Z11" s="101">
        <v>96.502346002154894</v>
      </c>
      <c r="AA11" s="101">
        <v>96.606589236762503</v>
      </c>
      <c r="AB11" s="101">
        <v>96.601052756579193</v>
      </c>
      <c r="AC11" s="101">
        <v>96.342005983696694</v>
      </c>
      <c r="AD11" s="101">
        <v>96.299215538996293</v>
      </c>
      <c r="AE11" s="101">
        <v>96.358305443519498</v>
      </c>
      <c r="AF11" s="101">
        <v>96.420005287246099</v>
      </c>
      <c r="AG11" s="101">
        <v>96.493221013951896</v>
      </c>
      <c r="AH11" s="101">
        <v>96.605909572814397</v>
      </c>
      <c r="AI11" s="101">
        <v>96.850862668823396</v>
      </c>
      <c r="AJ11" s="101">
        <v>96.896950144965302</v>
      </c>
      <c r="AK11" s="101">
        <v>96.577563668770296</v>
      </c>
      <c r="AL11" s="101">
        <v>96.638029921273301</v>
      </c>
      <c r="AM11" s="101">
        <v>96.651554548346795</v>
      </c>
      <c r="AN11" s="101">
        <v>96.783746662928806</v>
      </c>
      <c r="AO11" s="101">
        <v>96.793631359323399</v>
      </c>
      <c r="AP11" s="101">
        <v>96.889834867938802</v>
      </c>
      <c r="AQ11" s="101">
        <v>97.013170588121497</v>
      </c>
      <c r="AR11" s="101">
        <v>97.084073596104702</v>
      </c>
      <c r="AS11" s="101">
        <v>97.131570619532795</v>
      </c>
      <c r="AT11" s="103">
        <v>97.140350480554602</v>
      </c>
    </row>
    <row r="12" spans="1:46" s="26" customFormat="1" ht="30" x14ac:dyDescent="0.25">
      <c r="A12" s="21" t="s">
        <v>9</v>
      </c>
      <c r="B12" s="22">
        <v>7536.7439172699997</v>
      </c>
      <c r="C12" s="37">
        <v>7958.7236048600007</v>
      </c>
      <c r="D12" s="22">
        <v>11018.496463800004</v>
      </c>
      <c r="E12" s="22">
        <v>13096.128944249998</v>
      </c>
      <c r="F12" s="22">
        <v>9778.0898529999995</v>
      </c>
      <c r="G12" s="22">
        <v>10668.052719019999</v>
      </c>
      <c r="H12" s="22">
        <v>14006.869217210002</v>
      </c>
      <c r="I12" s="22">
        <v>14654.638588469999</v>
      </c>
      <c r="J12" s="22">
        <v>16143.269644740001</v>
      </c>
      <c r="K12" s="22">
        <v>14488.12792988</v>
      </c>
      <c r="L12" s="22">
        <v>16372.806236980001</v>
      </c>
      <c r="M12" s="38">
        <v>19508.33591134</v>
      </c>
      <c r="N12" s="24">
        <v>17391.766084300001</v>
      </c>
      <c r="O12" s="38">
        <v>19084.80225397</v>
      </c>
      <c r="P12" s="38">
        <v>18199.07422223</v>
      </c>
      <c r="Q12" s="38">
        <v>17740.580386270001</v>
      </c>
      <c r="R12" s="38">
        <v>17025.351675819998</v>
      </c>
      <c r="S12" s="38">
        <v>19371.019037130001</v>
      </c>
      <c r="T12" s="38">
        <v>21120.35072459</v>
      </c>
      <c r="U12" s="38">
        <v>22706.08327902</v>
      </c>
      <c r="V12" s="38">
        <v>28082.382759150001</v>
      </c>
      <c r="W12" s="38">
        <v>25299.453642709999</v>
      </c>
      <c r="X12" s="38">
        <v>21556.068445649998</v>
      </c>
      <c r="Y12" s="38">
        <v>24372.124870219999</v>
      </c>
      <c r="Z12" s="38">
        <v>32165.84282953</v>
      </c>
      <c r="AA12" s="38">
        <v>28234.058405510001</v>
      </c>
      <c r="AB12" s="38">
        <v>29369.72095427</v>
      </c>
      <c r="AC12" s="38">
        <v>21908.826377189998</v>
      </c>
      <c r="AD12" s="38">
        <v>22321.404812829998</v>
      </c>
      <c r="AE12" s="38">
        <v>24918.981768509999</v>
      </c>
      <c r="AF12" s="38">
        <v>34322.421499229997</v>
      </c>
      <c r="AG12" s="38">
        <v>37730.755706229997</v>
      </c>
      <c r="AH12" s="38">
        <v>32143.2983786</v>
      </c>
      <c r="AI12" s="38">
        <v>36281.724551270003</v>
      </c>
      <c r="AJ12" s="38">
        <v>32211.148168619999</v>
      </c>
      <c r="AK12" s="38">
        <v>29061.428661279999</v>
      </c>
      <c r="AL12" s="38">
        <v>35498.080357699997</v>
      </c>
      <c r="AM12" s="38">
        <v>38712.336808749998</v>
      </c>
      <c r="AN12" s="38">
        <v>31056.835857739999</v>
      </c>
      <c r="AO12" s="38">
        <v>30822.804588629999</v>
      </c>
      <c r="AP12" s="38">
        <v>31740.53121818</v>
      </c>
      <c r="AQ12" s="38">
        <v>30306.18437083</v>
      </c>
      <c r="AR12" s="38">
        <v>37514.35635378</v>
      </c>
      <c r="AS12" s="38">
        <v>38214.926498989997</v>
      </c>
      <c r="AT12" s="38">
        <v>39418.211261900004</v>
      </c>
    </row>
    <row r="13" spans="1:46" s="26" customFormat="1" x14ac:dyDescent="0.25">
      <c r="A13" s="27" t="s">
        <v>6</v>
      </c>
      <c r="B13" s="22">
        <v>333.04857476999996</v>
      </c>
      <c r="C13" s="22">
        <v>472.32018999000002</v>
      </c>
      <c r="D13" s="22">
        <v>513.50404277000007</v>
      </c>
      <c r="E13" s="22">
        <v>503.53505699000004</v>
      </c>
      <c r="F13" s="22">
        <v>500.00742016999993</v>
      </c>
      <c r="G13" s="22">
        <v>488.75558448999999</v>
      </c>
      <c r="H13" s="22">
        <v>485.59425546999989</v>
      </c>
      <c r="I13" s="22">
        <v>479.45821597999998</v>
      </c>
      <c r="J13" s="23">
        <v>457.19400317999998</v>
      </c>
      <c r="K13" s="23">
        <v>462.36038918999998</v>
      </c>
      <c r="L13" s="23">
        <v>455.05481243999998</v>
      </c>
      <c r="M13" s="24">
        <v>455.05601153999999</v>
      </c>
      <c r="N13" s="29">
        <v>446.41164947999999</v>
      </c>
      <c r="O13" s="25">
        <v>429.50812643</v>
      </c>
      <c r="P13" s="25">
        <v>423.05575686999998</v>
      </c>
      <c r="Q13" s="29">
        <v>418.05537292000002</v>
      </c>
      <c r="R13" s="25">
        <v>416.55354058</v>
      </c>
      <c r="S13" s="25">
        <v>417.40370997999997</v>
      </c>
      <c r="T13" s="25">
        <v>181.59283879</v>
      </c>
      <c r="U13" s="25">
        <v>340.7311224</v>
      </c>
      <c r="V13" s="25">
        <v>291.44938070000001</v>
      </c>
      <c r="W13" s="25">
        <v>191.15482534</v>
      </c>
      <c r="X13" s="25">
        <v>290.14636560999998</v>
      </c>
      <c r="Y13" s="25">
        <v>187.92000919</v>
      </c>
      <c r="Z13" s="25">
        <v>188.37922655</v>
      </c>
      <c r="AA13" s="25">
        <v>183.20257819</v>
      </c>
      <c r="AB13" s="25">
        <v>184.94088658000001</v>
      </c>
      <c r="AC13" s="25">
        <v>180.66891806000001</v>
      </c>
      <c r="AD13" s="25">
        <v>182.38740669000001</v>
      </c>
      <c r="AE13" s="25">
        <v>177.59629777000001</v>
      </c>
      <c r="AF13" s="25">
        <v>170.25977771999999</v>
      </c>
      <c r="AG13" s="25">
        <v>171.25337916000001</v>
      </c>
      <c r="AH13" s="25">
        <v>163.45342711999999</v>
      </c>
      <c r="AI13" s="25">
        <v>169.64788648999999</v>
      </c>
      <c r="AJ13" s="25">
        <v>163.13308427999999</v>
      </c>
      <c r="AK13" s="25">
        <v>160.76341133</v>
      </c>
      <c r="AL13" s="25">
        <v>169.13386324000001</v>
      </c>
      <c r="AM13" s="25">
        <v>166.69790121</v>
      </c>
      <c r="AN13" s="25">
        <v>190.44631924000001</v>
      </c>
      <c r="AO13" s="25">
        <v>183.05181225000001</v>
      </c>
      <c r="AP13" s="25">
        <v>182.60923643999999</v>
      </c>
      <c r="AQ13" s="25">
        <v>181.10925983000001</v>
      </c>
      <c r="AR13" s="25">
        <v>187.88825374999999</v>
      </c>
      <c r="AS13" s="25">
        <v>186.42674310999999</v>
      </c>
      <c r="AT13" s="29">
        <v>192.01088082000001</v>
      </c>
    </row>
    <row r="14" spans="1:46" s="104" customFormat="1" x14ac:dyDescent="0.25">
      <c r="A14" s="99" t="s">
        <v>7</v>
      </c>
      <c r="B14" s="100">
        <f t="shared" ref="B14:I14" si="2">IFERROR(100*(B13/B12),0)</f>
        <v>4.4189981565757996</v>
      </c>
      <c r="C14" s="147">
        <f t="shared" si="2"/>
        <v>5.9346223520261132</v>
      </c>
      <c r="D14" s="100">
        <f t="shared" si="2"/>
        <v>4.6603821533823444</v>
      </c>
      <c r="E14" s="100">
        <f t="shared" si="2"/>
        <v>3.8449152351320022</v>
      </c>
      <c r="F14" s="100">
        <f t="shared" si="2"/>
        <v>5.1135490436978701</v>
      </c>
      <c r="G14" s="100">
        <f t="shared" si="2"/>
        <v>4.5814882749745038</v>
      </c>
      <c r="H14" s="100">
        <f t="shared" si="2"/>
        <v>3.4668293673603983</v>
      </c>
      <c r="I14" s="100">
        <f t="shared" si="2"/>
        <v>3.2717164131036904</v>
      </c>
      <c r="J14" s="110">
        <v>2.8321028716073546</v>
      </c>
      <c r="K14" s="110">
        <v>3.1913052633697299</v>
      </c>
      <c r="L14" s="110">
        <v>2.7793330346278902</v>
      </c>
      <c r="M14" s="100">
        <v>2.3326234160007502</v>
      </c>
      <c r="N14" s="100">
        <v>2.5667988363929699</v>
      </c>
      <c r="O14" s="110">
        <v>2.2505243738674499</v>
      </c>
      <c r="P14" s="110">
        <v>2.32460042584606</v>
      </c>
      <c r="Q14" s="110">
        <v>2.3564920866035801</v>
      </c>
      <c r="R14" s="110">
        <v>2.4466662921953302</v>
      </c>
      <c r="S14" s="110">
        <v>2.1547844704500498</v>
      </c>
      <c r="T14" s="110">
        <v>0.85980029952142401</v>
      </c>
      <c r="U14" s="110">
        <v>1.50061601647885</v>
      </c>
      <c r="V14" s="110">
        <v>1.0378370781412301</v>
      </c>
      <c r="W14" s="110">
        <v>0.75556898595350097</v>
      </c>
      <c r="X14" s="110">
        <v>1.34600781372334</v>
      </c>
      <c r="Y14" s="110">
        <v>0.77104483171107197</v>
      </c>
      <c r="Z14" s="110">
        <v>0.58564990057421296</v>
      </c>
      <c r="AA14" s="110">
        <v>0.64887086212957301</v>
      </c>
      <c r="AB14" s="110">
        <v>0.62969916148662597</v>
      </c>
      <c r="AC14" s="110">
        <v>0.82463987321612198</v>
      </c>
      <c r="AD14" s="110">
        <v>0.81709645167658296</v>
      </c>
      <c r="AE14" s="110">
        <v>0.71269484210798495</v>
      </c>
      <c r="AF14" s="110">
        <v>0.49605992317243602</v>
      </c>
      <c r="AG14" s="110">
        <v>0.45388271704222199</v>
      </c>
      <c r="AH14" s="110">
        <v>0.50851479270970601</v>
      </c>
      <c r="AI14" s="110">
        <v>0.46758495795939697</v>
      </c>
      <c r="AJ14" s="110">
        <v>0.50644914433358701</v>
      </c>
      <c r="AK14" s="110">
        <v>0.55318481828181099</v>
      </c>
      <c r="AL14" s="110">
        <v>0.47645918183661101</v>
      </c>
      <c r="AM14" s="110">
        <v>0.43060666173043299</v>
      </c>
      <c r="AN14" s="110">
        <v>0.61321868110571498</v>
      </c>
      <c r="AO14" s="110">
        <v>0.59388434859534101</v>
      </c>
      <c r="AP14" s="110">
        <v>0.57531877833036105</v>
      </c>
      <c r="AQ14" s="110">
        <v>0.59759835686976004</v>
      </c>
      <c r="AR14" s="110">
        <v>0.50084360232151004</v>
      </c>
      <c r="AS14" s="110">
        <v>0.48783750274889898</v>
      </c>
      <c r="AT14" s="149">
        <v>0.48711211055279402</v>
      </c>
    </row>
    <row r="15" spans="1:46" s="26" customFormat="1" ht="30" x14ac:dyDescent="0.25">
      <c r="A15" s="43" t="s">
        <v>10</v>
      </c>
      <c r="B15" s="17">
        <v>0</v>
      </c>
      <c r="C15" s="44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39">
        <v>0</v>
      </c>
      <c r="AC15" s="39">
        <v>0</v>
      </c>
      <c r="AD15" s="39">
        <v>0</v>
      </c>
      <c r="AE15" s="39">
        <v>0</v>
      </c>
      <c r="AF15" s="39">
        <v>0</v>
      </c>
      <c r="AG15" s="39">
        <v>0</v>
      </c>
      <c r="AH15" s="39">
        <v>0</v>
      </c>
      <c r="AI15" s="39">
        <v>0</v>
      </c>
      <c r="AJ15" s="39">
        <v>0</v>
      </c>
      <c r="AK15" s="39">
        <v>0</v>
      </c>
      <c r="AL15" s="39">
        <v>0</v>
      </c>
      <c r="AM15" s="39">
        <v>0</v>
      </c>
      <c r="AN15" s="39">
        <v>0</v>
      </c>
      <c r="AO15" s="39">
        <v>0</v>
      </c>
      <c r="AP15" s="39">
        <v>0</v>
      </c>
      <c r="AQ15" s="39">
        <v>0</v>
      </c>
      <c r="AR15" s="39">
        <v>0</v>
      </c>
      <c r="AS15" s="39">
        <v>0</v>
      </c>
      <c r="AT15" s="39">
        <v>0</v>
      </c>
    </row>
    <row r="16" spans="1:46" s="26" customFormat="1" x14ac:dyDescent="0.25">
      <c r="A16" s="27" t="s">
        <v>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3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</row>
    <row r="17" spans="1:46" s="104" customFormat="1" x14ac:dyDescent="0.25">
      <c r="A17" s="99" t="s">
        <v>7</v>
      </c>
      <c r="B17" s="100">
        <f t="shared" ref="B17:I17" si="3">IFERROR(100*(B16/B15),0)</f>
        <v>0</v>
      </c>
      <c r="C17" s="147">
        <f t="shared" si="3"/>
        <v>0</v>
      </c>
      <c r="D17" s="100">
        <f t="shared" si="3"/>
        <v>0</v>
      </c>
      <c r="E17" s="100">
        <f t="shared" si="3"/>
        <v>0</v>
      </c>
      <c r="F17" s="100">
        <f t="shared" si="3"/>
        <v>0</v>
      </c>
      <c r="G17" s="100">
        <f t="shared" si="3"/>
        <v>0</v>
      </c>
      <c r="H17" s="100">
        <f t="shared" si="3"/>
        <v>0</v>
      </c>
      <c r="I17" s="100">
        <f t="shared" si="3"/>
        <v>0</v>
      </c>
      <c r="J17" s="100">
        <v>0</v>
      </c>
      <c r="K17" s="100">
        <v>0</v>
      </c>
      <c r="L17" s="101">
        <v>0</v>
      </c>
      <c r="M17" s="100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3">
        <v>0</v>
      </c>
    </row>
    <row r="18" spans="1:46" s="26" customFormat="1" x14ac:dyDescent="0.25">
      <c r="A18" s="45" t="s">
        <v>11</v>
      </c>
      <c r="B18" s="46">
        <f t="shared" ref="B18:I18" si="4">B6+B9+B12+B15</f>
        <v>394438.21751346026</v>
      </c>
      <c r="C18" s="47">
        <f t="shared" si="4"/>
        <v>527213.88356003002</v>
      </c>
      <c r="D18" s="46">
        <f t="shared" si="4"/>
        <v>518751.35302208987</v>
      </c>
      <c r="E18" s="46">
        <f t="shared" si="4"/>
        <v>508511.40900876914</v>
      </c>
      <c r="F18" s="46">
        <f t="shared" si="4"/>
        <v>504791.88722129003</v>
      </c>
      <c r="G18" s="46">
        <f t="shared" si="4"/>
        <v>495613.08341532998</v>
      </c>
      <c r="H18" s="46">
        <f t="shared" si="4"/>
        <v>488498.47948603961</v>
      </c>
      <c r="I18" s="46">
        <f t="shared" si="4"/>
        <v>482173.5847517298</v>
      </c>
      <c r="J18" s="48">
        <v>493775.75222952041</v>
      </c>
      <c r="K18" s="48">
        <v>502341.01083952998</v>
      </c>
      <c r="L18" s="48">
        <v>500952.95583349001</v>
      </c>
      <c r="M18" s="46">
        <v>515178.06898506999</v>
      </c>
      <c r="N18" s="48">
        <v>545343.19558695995</v>
      </c>
      <c r="O18" s="48">
        <v>524949.72410669003</v>
      </c>
      <c r="P18" s="48">
        <v>525905.83937417006</v>
      </c>
      <c r="Q18" s="48">
        <v>522022.85866248002</v>
      </c>
      <c r="R18" s="48">
        <v>519016.40326383</v>
      </c>
      <c r="S18" s="48">
        <v>521921.22405964998</v>
      </c>
      <c r="T18" s="48">
        <v>535472.12545604003</v>
      </c>
      <c r="U18" s="48">
        <v>566433.37595449004</v>
      </c>
      <c r="V18" s="48">
        <v>585334.72672173998</v>
      </c>
      <c r="W18" s="48">
        <v>583379.80599625001</v>
      </c>
      <c r="X18" s="48">
        <v>591098.00823373999</v>
      </c>
      <c r="Y18" s="48">
        <v>554817.48315972998</v>
      </c>
      <c r="Z18" s="48">
        <v>562497.03810153005</v>
      </c>
      <c r="AA18" s="48">
        <v>532083.74902133003</v>
      </c>
      <c r="AB18" s="48">
        <v>544533.73384110001</v>
      </c>
      <c r="AC18" s="48">
        <v>522615.37093292002</v>
      </c>
      <c r="AD18" s="48">
        <v>520809.65773431998</v>
      </c>
      <c r="AE18" s="48">
        <v>509753.2143857</v>
      </c>
      <c r="AF18" s="48">
        <v>496928.60525342001</v>
      </c>
      <c r="AG18" s="48">
        <v>499589.77670957998</v>
      </c>
      <c r="AH18" s="48">
        <v>468945.87550452002</v>
      </c>
      <c r="AI18" s="48">
        <v>493004.54676440998</v>
      </c>
      <c r="AJ18" s="48">
        <v>471566.90188260999</v>
      </c>
      <c r="AK18" s="48">
        <v>453600.08029526001</v>
      </c>
      <c r="AL18" s="48">
        <v>477479.75561552</v>
      </c>
      <c r="AM18" s="48">
        <v>471273.41774369002</v>
      </c>
      <c r="AN18" s="48">
        <v>521375.75005997001</v>
      </c>
      <c r="AO18" s="48">
        <v>499331.32595542999</v>
      </c>
      <c r="AP18" s="48">
        <v>495886.51131182001</v>
      </c>
      <c r="AQ18" s="48">
        <v>467797.78754249</v>
      </c>
      <c r="AR18" s="48">
        <v>493485.33181682002</v>
      </c>
      <c r="AS18" s="48">
        <v>495386.72520991002</v>
      </c>
      <c r="AT18" s="45">
        <v>471415.73613421997</v>
      </c>
    </row>
    <row r="19" spans="1:46" s="57" customFormat="1" x14ac:dyDescent="0.25">
      <c r="A19" s="68" t="s">
        <v>12</v>
      </c>
      <c r="B19" s="52"/>
      <c r="C19" s="53"/>
      <c r="D19" s="52"/>
      <c r="E19" s="52"/>
      <c r="F19" s="52"/>
      <c r="G19" s="52"/>
      <c r="H19" s="52"/>
      <c r="I19" s="52"/>
      <c r="J19" s="54"/>
      <c r="K19" s="54"/>
      <c r="L19" s="54"/>
      <c r="M19" s="52"/>
      <c r="N19" s="55"/>
      <c r="O19" s="56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1"/>
    </row>
    <row r="20" spans="1:46" s="57" customFormat="1" x14ac:dyDescent="0.25">
      <c r="A20" s="50" t="s">
        <v>13</v>
      </c>
      <c r="B20" s="59">
        <v>52827.962970040004</v>
      </c>
      <c r="C20" s="59">
        <v>197003.58658380006</v>
      </c>
      <c r="D20" s="59">
        <v>197882.38532321999</v>
      </c>
      <c r="E20" s="59">
        <v>197340.00266014002</v>
      </c>
      <c r="F20" s="59">
        <v>197612.30395608986</v>
      </c>
      <c r="G20" s="59">
        <v>196946.01297459</v>
      </c>
      <c r="H20" s="59">
        <v>193567.35636227005</v>
      </c>
      <c r="I20" s="59">
        <v>194308.1418639</v>
      </c>
      <c r="J20" s="54">
        <v>201206.82627993004</v>
      </c>
      <c r="K20" s="54">
        <v>208828.09531040001</v>
      </c>
      <c r="L20" s="54">
        <v>212005.22110624</v>
      </c>
      <c r="M20" s="59">
        <v>226540.17642755</v>
      </c>
      <c r="N20" s="60">
        <v>238858.92315046</v>
      </c>
      <c r="O20" s="61">
        <v>228170.15845489001</v>
      </c>
      <c r="P20" s="62">
        <v>235062.59573115001</v>
      </c>
      <c r="Q20" s="62">
        <v>235563.53205926</v>
      </c>
      <c r="R20" s="62">
        <v>233873.90171112001</v>
      </c>
      <c r="S20" s="62">
        <v>237475.82342244001</v>
      </c>
      <c r="T20" s="62">
        <v>245100.40976941999</v>
      </c>
      <c r="U20" s="62">
        <v>262467.60032620002</v>
      </c>
      <c r="V20" s="62">
        <v>276641.72557746997</v>
      </c>
      <c r="W20" s="62">
        <v>274511.46597036999</v>
      </c>
      <c r="X20" s="62">
        <v>280423.60572166002</v>
      </c>
      <c r="Y20" s="62">
        <v>278089.07250792999</v>
      </c>
      <c r="Z20" s="62">
        <v>279818.84103040001</v>
      </c>
      <c r="AA20" s="62">
        <v>274915.87157719</v>
      </c>
      <c r="AB20" s="62">
        <v>284203.74635620997</v>
      </c>
      <c r="AC20" s="62">
        <v>268920.71109863999</v>
      </c>
      <c r="AD20" s="62">
        <v>270133.23476947</v>
      </c>
      <c r="AE20" s="62">
        <v>263083.03155911999</v>
      </c>
      <c r="AF20" s="62">
        <v>257982.05916415999</v>
      </c>
      <c r="AG20" s="62">
        <v>258949.90156520001</v>
      </c>
      <c r="AH20" s="62">
        <v>246674.54364277</v>
      </c>
      <c r="AI20" s="62">
        <v>262181.55532906001</v>
      </c>
      <c r="AJ20" s="62">
        <v>251282.06754836999</v>
      </c>
      <c r="AK20" s="62">
        <v>243994.77836818001</v>
      </c>
      <c r="AL20" s="62">
        <v>257505.61105812</v>
      </c>
      <c r="AM20" s="62">
        <v>253818.49554239999</v>
      </c>
      <c r="AN20" s="62">
        <v>276783.48918785999</v>
      </c>
      <c r="AO20" s="62">
        <v>265894.35149446002</v>
      </c>
      <c r="AP20" s="62">
        <v>266503.52591491002</v>
      </c>
      <c r="AQ20" s="62">
        <v>243421.93702556001</v>
      </c>
      <c r="AR20" s="62">
        <v>253324.32492364</v>
      </c>
      <c r="AS20" s="62">
        <v>256171.20513483</v>
      </c>
      <c r="AT20" s="75">
        <v>240872.05142683999</v>
      </c>
    </row>
    <row r="21" spans="1:46" s="66" customFormat="1" x14ac:dyDescent="0.25">
      <c r="A21" s="69" t="s">
        <v>14</v>
      </c>
      <c r="B21" s="59">
        <v>42318.78130337</v>
      </c>
      <c r="C21" s="64">
        <v>42037.423352510006</v>
      </c>
      <c r="D21" s="59">
        <v>41613.059213139997</v>
      </c>
      <c r="E21" s="59">
        <v>41110.225450539998</v>
      </c>
      <c r="F21" s="59">
        <v>41110.225450539998</v>
      </c>
      <c r="G21" s="59">
        <v>40425.142790249993</v>
      </c>
      <c r="H21" s="59">
        <v>41940.809542730007</v>
      </c>
      <c r="I21" s="59">
        <v>43445.391706750008</v>
      </c>
      <c r="J21" s="62">
        <v>45130.89750277</v>
      </c>
      <c r="K21" s="62">
        <v>44012.546245079997</v>
      </c>
      <c r="L21" s="62">
        <v>44352.353241960001</v>
      </c>
      <c r="M21" s="59">
        <v>48737.868085599999</v>
      </c>
      <c r="N21" s="62">
        <v>48939.455210189997</v>
      </c>
      <c r="O21" s="61">
        <v>47166.588978549997</v>
      </c>
      <c r="P21" s="61">
        <v>47292.600319210003</v>
      </c>
      <c r="Q21" s="61">
        <v>46682.176698809999</v>
      </c>
      <c r="R21" s="61">
        <v>45621.74452729</v>
      </c>
      <c r="S21" s="61">
        <v>46959.453809070001</v>
      </c>
      <c r="T21" s="61">
        <v>47641.224815790003</v>
      </c>
      <c r="U21" s="61">
        <v>50020.227661299999</v>
      </c>
      <c r="V21" s="61">
        <v>61608.413712840003</v>
      </c>
      <c r="W21" s="61">
        <v>57876.941251359996</v>
      </c>
      <c r="X21" s="61">
        <v>60281.75935239</v>
      </c>
      <c r="Y21" s="61">
        <v>59147.452502699998</v>
      </c>
      <c r="Z21" s="61">
        <v>59553.125902829997</v>
      </c>
      <c r="AA21" s="61">
        <v>57772.596297169999</v>
      </c>
      <c r="AB21" s="61">
        <v>58612.215865940001</v>
      </c>
      <c r="AC21" s="61">
        <v>57771.759823369997</v>
      </c>
      <c r="AD21" s="61">
        <v>58013.664316360002</v>
      </c>
      <c r="AE21" s="61">
        <v>56739.21738984</v>
      </c>
      <c r="AF21" s="61">
        <v>54585.151077390001</v>
      </c>
      <c r="AG21" s="61">
        <v>55055.850611000002</v>
      </c>
      <c r="AH21" s="61">
        <v>52726.509877069999</v>
      </c>
      <c r="AI21" s="61">
        <v>60601.447444849997</v>
      </c>
      <c r="AJ21" s="61">
        <v>60363.96471108</v>
      </c>
      <c r="AK21" s="61">
        <v>59654.507379080002</v>
      </c>
      <c r="AL21" s="61">
        <v>62938.953386480003</v>
      </c>
      <c r="AM21" s="61">
        <v>62222.482381230002</v>
      </c>
      <c r="AN21" s="61">
        <v>69616.162359220005</v>
      </c>
      <c r="AO21" s="61">
        <v>67074.615523050001</v>
      </c>
      <c r="AP21" s="61">
        <v>68105.022945560006</v>
      </c>
      <c r="AQ21" s="61">
        <v>68091.338682310001</v>
      </c>
      <c r="AR21" s="61">
        <v>70899.125814600004</v>
      </c>
      <c r="AS21" s="61">
        <v>70674.347792939996</v>
      </c>
      <c r="AT21" s="60">
        <v>72544.753086099998</v>
      </c>
    </row>
    <row r="22" spans="1:46" s="66" customFormat="1" ht="18" customHeight="1" x14ac:dyDescent="0.25">
      <c r="A22" s="167" t="s">
        <v>15</v>
      </c>
      <c r="B22" s="59">
        <f>B20-B21</f>
        <v>10509.181666670003</v>
      </c>
      <c r="C22" s="59">
        <f t="shared" ref="C22:I22" si="5">C20-C21</f>
        <v>154966.16323129006</v>
      </c>
      <c r="D22" s="59">
        <f t="shared" si="5"/>
        <v>156269.32611008</v>
      </c>
      <c r="E22" s="59">
        <f t="shared" si="5"/>
        <v>156229.77720960003</v>
      </c>
      <c r="F22" s="59">
        <f t="shared" si="5"/>
        <v>156502.07850554987</v>
      </c>
      <c r="G22" s="59">
        <f t="shared" si="5"/>
        <v>156520.87018434002</v>
      </c>
      <c r="H22" s="59">
        <f t="shared" si="5"/>
        <v>151626.54681954003</v>
      </c>
      <c r="I22" s="59">
        <f t="shared" si="5"/>
        <v>150862.75015715</v>
      </c>
      <c r="J22" s="62">
        <v>156075.92877716004</v>
      </c>
      <c r="K22" s="62">
        <v>164815.54906532</v>
      </c>
      <c r="L22" s="62">
        <v>167652.86786428001</v>
      </c>
      <c r="M22" s="59">
        <v>177802.30834195</v>
      </c>
      <c r="N22" s="60">
        <v>189919.46794027</v>
      </c>
      <c r="O22" s="61">
        <v>181003.56947634002</v>
      </c>
      <c r="P22" s="61">
        <v>187769.99541194001</v>
      </c>
      <c r="Q22" s="61">
        <v>188881.35536044999</v>
      </c>
      <c r="R22" s="61">
        <v>188252.15718383002</v>
      </c>
      <c r="S22" s="61">
        <v>190516.36961337001</v>
      </c>
      <c r="T22" s="61">
        <v>197459.18495362997</v>
      </c>
      <c r="U22" s="61">
        <v>212447.37266490003</v>
      </c>
      <c r="V22" s="61">
        <v>215033.31186462997</v>
      </c>
      <c r="W22" s="61">
        <v>216634.52471900999</v>
      </c>
      <c r="X22" s="61">
        <v>220141.84636927</v>
      </c>
      <c r="Y22" s="61">
        <v>218941.62000522998</v>
      </c>
      <c r="Z22" s="61">
        <v>220265.71512757003</v>
      </c>
      <c r="AA22" s="61">
        <v>217143.27528002</v>
      </c>
      <c r="AB22" s="61">
        <v>225591.53049026997</v>
      </c>
      <c r="AC22" s="61">
        <v>211148.95127527</v>
      </c>
      <c r="AD22" s="61">
        <v>212119.57045311001</v>
      </c>
      <c r="AE22" s="61">
        <v>206343.81416928</v>
      </c>
      <c r="AF22" s="61">
        <v>203396.90808676998</v>
      </c>
      <c r="AG22" s="61">
        <v>203894.05095420001</v>
      </c>
      <c r="AH22" s="61">
        <v>193948.03376570001</v>
      </c>
      <c r="AI22" s="61">
        <v>201580.10788421001</v>
      </c>
      <c r="AJ22" s="61">
        <v>190918.10283728997</v>
      </c>
      <c r="AK22" s="61">
        <v>184340.27098910001</v>
      </c>
      <c r="AL22" s="61">
        <v>194566.65767163999</v>
      </c>
      <c r="AM22" s="61">
        <v>191596.01316117001</v>
      </c>
      <c r="AN22" s="61">
        <v>207167.32682863998</v>
      </c>
      <c r="AO22" s="61">
        <v>198819.73597141</v>
      </c>
      <c r="AP22" s="61">
        <v>198398.50296935003</v>
      </c>
      <c r="AQ22" s="61">
        <v>175330.59834324999</v>
      </c>
      <c r="AR22" s="61">
        <v>182425.19910904</v>
      </c>
      <c r="AS22" s="61">
        <v>185496.85734188999</v>
      </c>
      <c r="AT22" s="60">
        <v>168327.29834073997</v>
      </c>
    </row>
    <row r="23" spans="1:46" s="66" customFormat="1" x14ac:dyDescent="0.25">
      <c r="A23" s="63" t="s">
        <v>16</v>
      </c>
      <c r="B23" s="59">
        <v>270789.72975315008</v>
      </c>
      <c r="C23" s="59">
        <v>262434.25376869016</v>
      </c>
      <c r="D23" s="59">
        <v>255123.30281361003</v>
      </c>
      <c r="E23" s="59">
        <v>250354.14476600016</v>
      </c>
      <c r="F23" s="59">
        <v>243250.10209275005</v>
      </c>
      <c r="G23" s="59">
        <v>235739.56985666012</v>
      </c>
      <c r="H23" s="59">
        <v>232356.71637721997</v>
      </c>
      <c r="I23" s="59">
        <v>225637.99463280011</v>
      </c>
      <c r="J23" s="62">
        <v>228940.41828218009</v>
      </c>
      <c r="K23" s="62">
        <v>228674.41107952999</v>
      </c>
      <c r="L23" s="62">
        <v>223693.68561238999</v>
      </c>
      <c r="M23" s="59">
        <v>223494.22699143999</v>
      </c>
      <c r="N23" s="62">
        <v>240379.72087928001</v>
      </c>
      <c r="O23" s="61">
        <v>233594.74156950001</v>
      </c>
      <c r="P23" s="61">
        <v>229250.16919613001</v>
      </c>
      <c r="Q23" s="61">
        <v>225057.87529093001</v>
      </c>
      <c r="R23" s="61">
        <v>224852.33514407001</v>
      </c>
      <c r="S23" s="61">
        <v>225210.41865278</v>
      </c>
      <c r="T23" s="61">
        <v>230926.63548512</v>
      </c>
      <c r="U23" s="61">
        <v>241457.26067282999</v>
      </c>
      <c r="V23" s="61">
        <v>243928.15827854001</v>
      </c>
      <c r="W23" s="61">
        <v>245163.65374944001</v>
      </c>
      <c r="X23" s="61">
        <v>228739.91591869001</v>
      </c>
      <c r="Y23" s="61">
        <v>215637.66660488001</v>
      </c>
      <c r="Z23" s="61">
        <v>222555.5619728</v>
      </c>
      <c r="AA23" s="61">
        <v>199412.56935460001</v>
      </c>
      <c r="AB23" s="61">
        <v>200931.16094656</v>
      </c>
      <c r="AC23" s="61">
        <v>192405.64139203</v>
      </c>
      <c r="AD23" s="61">
        <v>194816.36316328999</v>
      </c>
      <c r="AE23" s="61">
        <v>191792.90543747999</v>
      </c>
      <c r="AF23" s="61">
        <v>184209.49591683</v>
      </c>
      <c r="AG23" s="61">
        <v>185512.62285034999</v>
      </c>
      <c r="AH23" s="61">
        <v>170891.18418869999</v>
      </c>
      <c r="AI23" s="61">
        <v>175251.37747586</v>
      </c>
      <c r="AJ23" s="61">
        <v>167490.64910161999</v>
      </c>
      <c r="AK23" s="61">
        <v>159826.45766529001</v>
      </c>
      <c r="AL23" s="61">
        <v>167242.94621065</v>
      </c>
      <c r="AM23" s="61">
        <v>163859.82313236999</v>
      </c>
      <c r="AN23" s="61">
        <v>185903.78386842</v>
      </c>
      <c r="AO23" s="61">
        <v>177841.12520752</v>
      </c>
      <c r="AP23" s="61">
        <v>175527.67340612999</v>
      </c>
      <c r="AQ23" s="61">
        <v>171152.20509884</v>
      </c>
      <c r="AR23" s="61">
        <v>185028.97865986999</v>
      </c>
      <c r="AS23" s="61">
        <v>184180.32232450001</v>
      </c>
      <c r="AT23" s="60">
        <v>173531.50441045</v>
      </c>
    </row>
    <row r="24" spans="1:46" s="57" customFormat="1" x14ac:dyDescent="0.25">
      <c r="A24" s="51" t="s">
        <v>17</v>
      </c>
      <c r="B24" s="59">
        <v>59318.731383590028</v>
      </c>
      <c r="C24" s="59">
        <v>59256.543274449992</v>
      </c>
      <c r="D24" s="59">
        <v>57209.070460610019</v>
      </c>
      <c r="E24" s="59">
        <v>54802.826432270034</v>
      </c>
      <c r="F24" s="59">
        <v>54256.247982209992</v>
      </c>
      <c r="G24" s="59">
        <v>54541.696566609935</v>
      </c>
      <c r="H24" s="59">
        <v>54160.769403670034</v>
      </c>
      <c r="I24" s="59">
        <v>53923.834692800025</v>
      </c>
      <c r="J24" s="54">
        <v>54999.769569390017</v>
      </c>
      <c r="K24" s="54">
        <v>56095.703561570001</v>
      </c>
      <c r="L24" s="54">
        <v>56402.769373280003</v>
      </c>
      <c r="M24" s="59">
        <v>60699.561777399998</v>
      </c>
      <c r="N24" s="61">
        <v>61628.908059640002</v>
      </c>
      <c r="O24" s="60">
        <v>58851.886020849997</v>
      </c>
      <c r="P24" s="60">
        <v>57295.649142089998</v>
      </c>
      <c r="Q24" s="60">
        <v>57127.763845939997</v>
      </c>
      <c r="R24" s="60">
        <v>56012.835910070004</v>
      </c>
      <c r="S24" s="60">
        <v>55608.206836700003</v>
      </c>
      <c r="T24" s="60">
        <v>55739.722344449998</v>
      </c>
      <c r="U24" s="60">
        <v>58591.928732649998</v>
      </c>
      <c r="V24" s="60">
        <v>60845.393139250002</v>
      </c>
      <c r="W24" s="60">
        <v>59809.469431409998</v>
      </c>
      <c r="X24" s="60">
        <v>59026.037216090001</v>
      </c>
      <c r="Y24" s="60">
        <v>57260.01217396</v>
      </c>
      <c r="Z24" s="60">
        <v>56283.016528239998</v>
      </c>
      <c r="AA24" s="60">
        <v>54021.908552569999</v>
      </c>
      <c r="AB24" s="60">
        <v>55632.783552039997</v>
      </c>
      <c r="AC24" s="60">
        <v>57611.496797740001</v>
      </c>
      <c r="AD24" s="60">
        <v>55860.059801559997</v>
      </c>
      <c r="AE24" s="60">
        <v>54877.277389100003</v>
      </c>
      <c r="AF24" s="60">
        <v>54737.050172429997</v>
      </c>
      <c r="AG24" s="60">
        <v>55127.252294029997</v>
      </c>
      <c r="AH24" s="60">
        <v>51380.14767305</v>
      </c>
      <c r="AI24" s="60">
        <v>55571.613959490001</v>
      </c>
      <c r="AJ24" s="60">
        <v>52794.185232620002</v>
      </c>
      <c r="AK24" s="60">
        <v>49778.84426179</v>
      </c>
      <c r="AL24" s="60">
        <v>52731.198346750003</v>
      </c>
      <c r="AM24" s="60">
        <v>53595.099068919997</v>
      </c>
      <c r="AN24" s="60">
        <v>58688.477003690001</v>
      </c>
      <c r="AO24" s="60">
        <v>55595.849253449996</v>
      </c>
      <c r="AP24" s="60">
        <v>53855.311990779999</v>
      </c>
      <c r="AQ24" s="60">
        <v>53223.645418089996</v>
      </c>
      <c r="AR24" s="60">
        <v>55132.028233309997</v>
      </c>
      <c r="AS24" s="60">
        <v>55035.197750580002</v>
      </c>
      <c r="AT24" s="55">
        <v>57012.180296929997</v>
      </c>
    </row>
    <row r="25" spans="1:46" s="66" customFormat="1" x14ac:dyDescent="0.25">
      <c r="A25" s="65" t="s">
        <v>18</v>
      </c>
      <c r="B25" s="60">
        <v>11501.793406679999</v>
      </c>
      <c r="C25" s="62">
        <v>8519.4999330900009</v>
      </c>
      <c r="D25" s="62">
        <v>8536.5944246500003</v>
      </c>
      <c r="E25" s="60">
        <v>6014.4351503599983</v>
      </c>
      <c r="F25" s="60">
        <v>9673.2331902400019</v>
      </c>
      <c r="G25" s="60">
        <v>8385.80401747</v>
      </c>
      <c r="H25" s="60">
        <v>8413.6373428799998</v>
      </c>
      <c r="I25" s="62">
        <v>8303.6135622299989</v>
      </c>
      <c r="J25" s="59">
        <v>8628.7380980199996</v>
      </c>
      <c r="K25" s="59">
        <v>8742.8008880300004</v>
      </c>
      <c r="L25" s="59">
        <v>8851.2797415799996</v>
      </c>
      <c r="M25" s="60">
        <v>4444.1037886800004</v>
      </c>
      <c r="N25" s="61">
        <v>4475.6434975800003</v>
      </c>
      <c r="O25" s="60">
        <v>4332.9380614499996</v>
      </c>
      <c r="P25" s="62">
        <v>4297.4253048</v>
      </c>
      <c r="Q25" s="62">
        <v>4273.6874663500002</v>
      </c>
      <c r="R25" s="62">
        <v>4277.3304985699997</v>
      </c>
      <c r="S25" s="62">
        <v>3626.7751477299998</v>
      </c>
      <c r="T25" s="62">
        <v>3705.3578570499999</v>
      </c>
      <c r="U25" s="62">
        <v>3916.58622281</v>
      </c>
      <c r="V25" s="62">
        <v>3919.4497264800002</v>
      </c>
      <c r="W25" s="62">
        <v>3895.2168450300001</v>
      </c>
      <c r="X25" s="62">
        <v>22908.449377299999</v>
      </c>
      <c r="Y25" s="62">
        <v>3830.7318729600001</v>
      </c>
      <c r="Z25" s="62">
        <v>3839.61857009</v>
      </c>
      <c r="AA25" s="62">
        <v>3733.3995369700001</v>
      </c>
      <c r="AB25" s="62">
        <v>3766.04298629</v>
      </c>
      <c r="AC25" s="62">
        <v>3677.52164451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</row>
    <row r="26" spans="1:46" s="49" customFormat="1" x14ac:dyDescent="0.25">
      <c r="A26" s="168" t="s">
        <v>19</v>
      </c>
      <c r="B26" s="71">
        <f>B7+B10+B13+B16</f>
        <v>241785.06565365003</v>
      </c>
      <c r="C26" s="73">
        <f t="shared" ref="C26:I26" si="6">C7+C10+C13+C16</f>
        <v>337823.80472837004</v>
      </c>
      <c r="D26" s="73">
        <f t="shared" si="6"/>
        <v>327953.54427826009</v>
      </c>
      <c r="E26" s="71">
        <f t="shared" si="6"/>
        <v>323736.26250237011</v>
      </c>
      <c r="F26" s="71">
        <f t="shared" si="6"/>
        <v>321747.82727762009</v>
      </c>
      <c r="G26" s="71">
        <f t="shared" si="6"/>
        <v>317648.27663866995</v>
      </c>
      <c r="H26" s="71">
        <f t="shared" si="6"/>
        <v>316658.92684915994</v>
      </c>
      <c r="I26" s="73">
        <f t="shared" si="6"/>
        <v>307315.56343265</v>
      </c>
      <c r="J26" s="71">
        <v>310910.16215499002</v>
      </c>
      <c r="K26" s="71">
        <v>310411.52811006003</v>
      </c>
      <c r="L26" s="71">
        <v>304055.67484803998</v>
      </c>
      <c r="M26" s="71">
        <v>301013.60403266997</v>
      </c>
      <c r="N26" s="73">
        <v>336026.73136316001</v>
      </c>
      <c r="O26" s="73">
        <v>320709.75326604</v>
      </c>
      <c r="P26" s="73">
        <v>325217.81698543997</v>
      </c>
      <c r="Q26" s="74">
        <v>320999.41231896001</v>
      </c>
      <c r="R26" s="74">
        <v>319785.28291458002</v>
      </c>
      <c r="S26" s="74">
        <v>318466.86493674997</v>
      </c>
      <c r="T26" s="74">
        <v>325883.57778779999</v>
      </c>
      <c r="U26" s="74">
        <v>349221.48861107999</v>
      </c>
      <c r="V26" s="74">
        <v>355653.00867898</v>
      </c>
      <c r="W26" s="74">
        <v>351005.90739399003</v>
      </c>
      <c r="X26" s="74">
        <v>357330.42404926999</v>
      </c>
      <c r="Y26" s="74">
        <v>326727.57345554</v>
      </c>
      <c r="Z26" s="74">
        <v>333045.62515065999</v>
      </c>
      <c r="AA26" s="74">
        <v>310777.47468888998</v>
      </c>
      <c r="AB26" s="74">
        <v>313751.62645644002</v>
      </c>
      <c r="AC26" s="74">
        <v>302624.86269293999</v>
      </c>
      <c r="AD26" s="74">
        <v>301172.66464783001</v>
      </c>
      <c r="AE26" s="74">
        <v>291559.18663105002</v>
      </c>
      <c r="AF26" s="74">
        <v>279839.54567262001</v>
      </c>
      <c r="AG26" s="74">
        <v>279339.30151758</v>
      </c>
      <c r="AH26" s="74">
        <v>260232.67580232999</v>
      </c>
      <c r="AI26" s="74">
        <v>269218.48230564001</v>
      </c>
      <c r="AJ26" s="74">
        <v>258704.88020707999</v>
      </c>
      <c r="AK26" s="74">
        <v>247114.6582416</v>
      </c>
      <c r="AL26" s="74">
        <v>260612.09294136</v>
      </c>
      <c r="AM26" s="74">
        <v>256114.8122743</v>
      </c>
      <c r="AN26" s="74">
        <v>292803.46597239998</v>
      </c>
      <c r="AO26" s="74">
        <v>281564.91623848001</v>
      </c>
      <c r="AP26" s="74">
        <v>281985.57684533001</v>
      </c>
      <c r="AQ26" s="74">
        <v>256227.89642996999</v>
      </c>
      <c r="AR26" s="74">
        <v>265912.91938151</v>
      </c>
      <c r="AS26" s="74">
        <v>265559.39222083002</v>
      </c>
      <c r="AT26" s="74">
        <v>234660.82998097001</v>
      </c>
    </row>
    <row r="27" spans="1:46" s="57" customFormat="1" x14ac:dyDescent="0.25">
      <c r="A27" s="51" t="s">
        <v>12</v>
      </c>
      <c r="B27" s="52"/>
      <c r="C27" s="53"/>
      <c r="D27" s="52"/>
      <c r="E27" s="52"/>
      <c r="F27" s="52"/>
      <c r="G27" s="52"/>
      <c r="H27" s="52"/>
      <c r="I27" s="52"/>
      <c r="J27" s="54"/>
      <c r="K27" s="54"/>
      <c r="L27" s="54"/>
      <c r="M27" s="52"/>
      <c r="N27" s="54"/>
      <c r="O27" s="54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</row>
    <row r="28" spans="1:46" s="57" customFormat="1" x14ac:dyDescent="0.25">
      <c r="A28" s="68" t="s">
        <v>13</v>
      </c>
      <c r="B28" s="52">
        <v>44007.019568330004</v>
      </c>
      <c r="C28" s="52">
        <v>147122.38821155002</v>
      </c>
      <c r="D28" s="52">
        <v>147497.01774449999</v>
      </c>
      <c r="E28" s="52">
        <v>146884.59894945999</v>
      </c>
      <c r="F28" s="52">
        <v>147374.95701461995</v>
      </c>
      <c r="G28" s="52">
        <v>146505.14444903997</v>
      </c>
      <c r="H28" s="52">
        <v>141867.87027473998</v>
      </c>
      <c r="I28" s="52">
        <v>140198.50693921</v>
      </c>
      <c r="J28" s="55">
        <v>145269.18801879001</v>
      </c>
      <c r="K28" s="56">
        <v>145852.80801082001</v>
      </c>
      <c r="L28" s="56">
        <v>146814.71984581999</v>
      </c>
      <c r="M28" s="52">
        <v>157649.27891428</v>
      </c>
      <c r="N28" s="55">
        <v>171881.74659441001</v>
      </c>
      <c r="O28" s="56">
        <v>164289.24637934999</v>
      </c>
      <c r="P28" s="54">
        <v>170210.25003217001</v>
      </c>
      <c r="Q28" s="54">
        <v>168284.59919415001</v>
      </c>
      <c r="R28" s="54">
        <v>166288.05803663001</v>
      </c>
      <c r="S28" s="54">
        <v>165950.81161810999</v>
      </c>
      <c r="T28" s="54">
        <v>171952.70062451999</v>
      </c>
      <c r="U28" s="54">
        <v>182476.61985720001</v>
      </c>
      <c r="V28" s="54">
        <v>189401.75627650999</v>
      </c>
      <c r="W28" s="54">
        <v>186874.73515553001</v>
      </c>
      <c r="X28" s="54">
        <v>189013.24640991999</v>
      </c>
      <c r="Y28" s="54">
        <v>185567.23617593001</v>
      </c>
      <c r="Z28" s="54">
        <v>186259.45303961</v>
      </c>
      <c r="AA28" s="54">
        <v>172983.658757</v>
      </c>
      <c r="AB28" s="54">
        <v>176043.74662116999</v>
      </c>
      <c r="AC28" s="54">
        <v>171798.31253435</v>
      </c>
      <c r="AD28" s="54">
        <v>173361.97415487</v>
      </c>
      <c r="AE28" s="54">
        <v>167539.69621938001</v>
      </c>
      <c r="AF28" s="54">
        <v>162720.42042712</v>
      </c>
      <c r="AG28" s="54">
        <v>162249.15589113001</v>
      </c>
      <c r="AH28" s="54">
        <v>154522.56174686001</v>
      </c>
      <c r="AI28" s="54">
        <v>159019.51915069</v>
      </c>
      <c r="AJ28" s="54">
        <v>152935.08196405999</v>
      </c>
      <c r="AK28" s="54">
        <v>151058.63110900001</v>
      </c>
      <c r="AL28" s="54">
        <v>159971.39198196001</v>
      </c>
      <c r="AM28" s="54">
        <v>157240.52510527999</v>
      </c>
      <c r="AN28" s="54">
        <v>179500.14162097999</v>
      </c>
      <c r="AO28" s="54">
        <v>172984.57145290999</v>
      </c>
      <c r="AP28" s="54">
        <v>172865.31046713001</v>
      </c>
      <c r="AQ28" s="54">
        <v>148258.30110360999</v>
      </c>
      <c r="AR28" s="54">
        <v>154319.66480922</v>
      </c>
      <c r="AS28" s="54">
        <v>153628.59215698999</v>
      </c>
      <c r="AT28" s="54">
        <v>135453.08292339</v>
      </c>
    </row>
    <row r="29" spans="1:46" s="66" customFormat="1" x14ac:dyDescent="0.25">
      <c r="A29" s="69" t="s">
        <v>14</v>
      </c>
      <c r="B29" s="59">
        <v>39564.333338470002</v>
      </c>
      <c r="C29" s="59">
        <v>39249.081900600009</v>
      </c>
      <c r="D29" s="59">
        <v>40231.747387959993</v>
      </c>
      <c r="E29" s="59">
        <v>40603.545561310006</v>
      </c>
      <c r="F29" s="59">
        <v>40603.545561310006</v>
      </c>
      <c r="G29" s="59">
        <v>39981.569602979995</v>
      </c>
      <c r="H29" s="59">
        <v>39783.239246980003</v>
      </c>
      <c r="I29" s="59">
        <v>39369.8839305</v>
      </c>
      <c r="J29" s="60">
        <v>40844.268949630001</v>
      </c>
      <c r="K29" s="61">
        <v>41301.73831488</v>
      </c>
      <c r="L29" s="60">
        <v>41633.6505263</v>
      </c>
      <c r="M29" s="59">
        <v>48294.447879159998</v>
      </c>
      <c r="N29" s="59">
        <v>48497.85047302</v>
      </c>
      <c r="O29" s="60">
        <v>46751.782358420001</v>
      </c>
      <c r="P29" s="60">
        <v>46218.228195590003</v>
      </c>
      <c r="Q29" s="60">
        <v>45765.067615389999</v>
      </c>
      <c r="R29" s="60">
        <v>45206.915918730003</v>
      </c>
      <c r="S29" s="60">
        <v>45478.043485609996</v>
      </c>
      <c r="T29" s="60">
        <v>46668.755359230003</v>
      </c>
      <c r="U29" s="60">
        <v>49591.850957230003</v>
      </c>
      <c r="V29" s="60">
        <v>57542.576917179998</v>
      </c>
      <c r="W29" s="60">
        <v>57451.121833789999</v>
      </c>
      <c r="X29" s="60">
        <v>58193.823099529996</v>
      </c>
      <c r="Y29" s="60">
        <v>57076.90654032</v>
      </c>
      <c r="Z29" s="60">
        <v>57478.623681340003</v>
      </c>
      <c r="AA29" s="60">
        <v>55744.01723112</v>
      </c>
      <c r="AB29" s="60">
        <v>56505.32760289</v>
      </c>
      <c r="AC29" s="60">
        <v>55335.339910499999</v>
      </c>
      <c r="AD29" s="60">
        <v>55467.771655969998</v>
      </c>
      <c r="AE29" s="60">
        <v>54227.62999265</v>
      </c>
      <c r="AF29" s="60">
        <v>52124.556618859999</v>
      </c>
      <c r="AG29" s="60">
        <v>52587.912206820001</v>
      </c>
      <c r="AH29" s="60">
        <v>50319.31714051</v>
      </c>
      <c r="AI29" s="60">
        <v>52461.644673989998</v>
      </c>
      <c r="AJ29" s="60">
        <v>50486.494410309999</v>
      </c>
      <c r="AK29" s="60">
        <v>49849.287243840001</v>
      </c>
      <c r="AL29" s="60">
        <v>52619.607630689999</v>
      </c>
      <c r="AM29" s="60">
        <v>52029.504851730002</v>
      </c>
      <c r="AN29" s="60">
        <v>59642.9464659</v>
      </c>
      <c r="AO29" s="60">
        <v>57497.418668539998</v>
      </c>
      <c r="AP29" s="60">
        <v>57631.839689870001</v>
      </c>
      <c r="AQ29" s="60">
        <v>57440.414650170002</v>
      </c>
      <c r="AR29" s="60">
        <v>59963.961363709997</v>
      </c>
      <c r="AS29" s="60">
        <v>59781.102756690001</v>
      </c>
      <c r="AT29" s="60">
        <v>61356.446584409998</v>
      </c>
    </row>
    <row r="30" spans="1:46" s="66" customFormat="1" ht="18" customHeight="1" x14ac:dyDescent="0.25">
      <c r="A30" s="169" t="s">
        <v>15</v>
      </c>
      <c r="B30" s="59">
        <f>B28-B29</f>
        <v>4442.6862298600026</v>
      </c>
      <c r="C30" s="59">
        <f t="shared" ref="C30:I30" si="7">C28-C29</f>
        <v>107873.30631095001</v>
      </c>
      <c r="D30" s="59">
        <f t="shared" si="7"/>
        <v>107265.27035653999</v>
      </c>
      <c r="E30" s="59">
        <f t="shared" si="7"/>
        <v>106281.05338814999</v>
      </c>
      <c r="F30" s="59">
        <f t="shared" si="7"/>
        <v>106771.41145330995</v>
      </c>
      <c r="G30" s="59">
        <f t="shared" si="7"/>
        <v>106523.57484605999</v>
      </c>
      <c r="H30" s="59">
        <f t="shared" si="7"/>
        <v>102084.63102775998</v>
      </c>
      <c r="I30" s="59">
        <f t="shared" si="7"/>
        <v>100828.62300871</v>
      </c>
      <c r="J30" s="59">
        <v>104424.91906916001</v>
      </c>
      <c r="K30" s="60">
        <v>104551.06969594001</v>
      </c>
      <c r="L30" s="60">
        <v>105181.06931951999</v>
      </c>
      <c r="M30" s="59">
        <v>109354.83103512001</v>
      </c>
      <c r="N30" s="59">
        <v>123383.89612139002</v>
      </c>
      <c r="O30" s="62">
        <v>117537.46402093</v>
      </c>
      <c r="P30" s="62">
        <v>123992.02183658001</v>
      </c>
      <c r="Q30" s="62">
        <v>122519.53157876001</v>
      </c>
      <c r="R30" s="62">
        <v>121081.14211790002</v>
      </c>
      <c r="S30" s="62">
        <v>120472.7681325</v>
      </c>
      <c r="T30" s="62">
        <v>125283.94526528998</v>
      </c>
      <c r="U30" s="62">
        <v>132884.76889997002</v>
      </c>
      <c r="V30" s="62">
        <v>131859.17935932998</v>
      </c>
      <c r="W30" s="62">
        <v>129423.61332174001</v>
      </c>
      <c r="X30" s="62">
        <v>130819.42331038999</v>
      </c>
      <c r="Y30" s="62">
        <v>128490.32963561002</v>
      </c>
      <c r="Z30" s="62">
        <v>128780.82935827</v>
      </c>
      <c r="AA30" s="62">
        <v>117239.64152588</v>
      </c>
      <c r="AB30" s="62">
        <v>119538.41901827999</v>
      </c>
      <c r="AC30" s="62">
        <v>116462.97262385</v>
      </c>
      <c r="AD30" s="62">
        <v>117894.20249890001</v>
      </c>
      <c r="AE30" s="62">
        <v>113312.06622673001</v>
      </c>
      <c r="AF30" s="62">
        <v>110595.86380826001</v>
      </c>
      <c r="AG30" s="62">
        <v>109661.24368431</v>
      </c>
      <c r="AH30" s="62">
        <v>104203.24460635001</v>
      </c>
      <c r="AI30" s="62">
        <v>106557.8744767</v>
      </c>
      <c r="AJ30" s="62">
        <v>102448.58755375</v>
      </c>
      <c r="AK30" s="62">
        <v>101209.34386516002</v>
      </c>
      <c r="AL30" s="62">
        <v>107351.78435127001</v>
      </c>
      <c r="AM30" s="62">
        <v>105211.02025354998</v>
      </c>
      <c r="AN30" s="62">
        <v>119857.19515508</v>
      </c>
      <c r="AO30" s="62">
        <v>115487.15278437</v>
      </c>
      <c r="AP30" s="62">
        <v>115233.47077726001</v>
      </c>
      <c r="AQ30" s="62">
        <v>90817.886453439991</v>
      </c>
      <c r="AR30" s="62">
        <v>94355.703445510007</v>
      </c>
      <c r="AS30" s="62">
        <v>93847.489400299994</v>
      </c>
      <c r="AT30" s="62">
        <v>74096.636338979995</v>
      </c>
    </row>
    <row r="31" spans="1:46" s="66" customFormat="1" x14ac:dyDescent="0.25">
      <c r="A31" s="69" t="s">
        <v>16</v>
      </c>
      <c r="B31" s="59">
        <v>173489.28705814993</v>
      </c>
      <c r="C31" s="59">
        <v>168392.12971192005</v>
      </c>
      <c r="D31" s="59">
        <v>158502.15865528997</v>
      </c>
      <c r="E31" s="59">
        <v>154718.77987808001</v>
      </c>
      <c r="F31" s="59">
        <v>152997.76747451007</v>
      </c>
      <c r="G31" s="59">
        <v>147756.51814236009</v>
      </c>
      <c r="H31" s="59">
        <v>149375.44894186995</v>
      </c>
      <c r="I31" s="59">
        <v>142599.31438159003</v>
      </c>
      <c r="J31" s="62">
        <v>141501.71204760004</v>
      </c>
      <c r="K31" s="60">
        <v>140660.40723797999</v>
      </c>
      <c r="L31" s="60">
        <v>132989.77335351001</v>
      </c>
      <c r="M31" s="59">
        <v>123450.92853834</v>
      </c>
      <c r="N31" s="62">
        <v>142317.23266767</v>
      </c>
      <c r="O31" s="60">
        <v>136113.38208770999</v>
      </c>
      <c r="P31" s="60">
        <v>134056.73555719</v>
      </c>
      <c r="Q31" s="60">
        <v>131645.39664788</v>
      </c>
      <c r="R31" s="60">
        <v>132208.73761392999</v>
      </c>
      <c r="S31" s="60">
        <v>132747.02935376001</v>
      </c>
      <c r="T31" s="60">
        <v>133338.67877858999</v>
      </c>
      <c r="U31" s="60">
        <v>143724.7739227</v>
      </c>
      <c r="V31" s="60">
        <v>142617.35662414</v>
      </c>
      <c r="W31" s="60">
        <v>141587.6093096</v>
      </c>
      <c r="X31" s="60">
        <v>126688.81408655</v>
      </c>
      <c r="Y31" s="60">
        <v>120733.52593588</v>
      </c>
      <c r="Z31" s="60">
        <v>126393.13669352001</v>
      </c>
      <c r="AA31" s="60">
        <v>117743.51410467</v>
      </c>
      <c r="AB31" s="60">
        <v>118747.99840054</v>
      </c>
      <c r="AC31" s="60">
        <v>111678.75502536001</v>
      </c>
      <c r="AD31" s="60">
        <v>112428.46170512</v>
      </c>
      <c r="AE31" s="60">
        <v>109033.76304794</v>
      </c>
      <c r="AF31" s="60">
        <v>103100.11040514</v>
      </c>
      <c r="AG31" s="60">
        <v>103226.69397869</v>
      </c>
      <c r="AH31" s="60">
        <v>92611.262219519995</v>
      </c>
      <c r="AI31" s="60">
        <v>95715.419766229999</v>
      </c>
      <c r="AJ31" s="60">
        <v>91865.743854729997</v>
      </c>
      <c r="AK31" s="60">
        <v>83882.720538270005</v>
      </c>
      <c r="AL31" s="60">
        <v>87886.996066980006</v>
      </c>
      <c r="AM31" s="60">
        <v>85877.893999770007</v>
      </c>
      <c r="AN31" s="60">
        <v>98401.922136089997</v>
      </c>
      <c r="AO31" s="60">
        <v>94306.845763510006</v>
      </c>
      <c r="AP31" s="60">
        <v>94485.324513119995</v>
      </c>
      <c r="AQ31" s="60">
        <v>93963.037080630005</v>
      </c>
      <c r="AR31" s="60">
        <v>97707.726424120003</v>
      </c>
      <c r="AS31" s="60">
        <v>98245.305496500005</v>
      </c>
      <c r="AT31" s="60">
        <v>85858.257926239996</v>
      </c>
    </row>
    <row r="32" spans="1:46" s="57" customFormat="1" x14ac:dyDescent="0.25">
      <c r="A32" s="51" t="s">
        <v>17</v>
      </c>
      <c r="B32" s="62">
        <v>17803.606615469998</v>
      </c>
      <c r="C32" s="62">
        <v>17487.58514816999</v>
      </c>
      <c r="D32" s="62">
        <v>17136.949965490003</v>
      </c>
      <c r="E32" s="62">
        <v>16347.206571039997</v>
      </c>
      <c r="F32" s="62">
        <v>15866.905604010004</v>
      </c>
      <c r="G32" s="62">
        <v>16180.70154419</v>
      </c>
      <c r="H32" s="62">
        <v>17240.252819399997</v>
      </c>
      <c r="I32" s="62">
        <v>16413.623466020003</v>
      </c>
      <c r="J32" s="55">
        <v>15717.983481470003</v>
      </c>
      <c r="K32" s="55">
        <v>15367.150013390001</v>
      </c>
      <c r="L32" s="54">
        <v>15672.76271458</v>
      </c>
      <c r="M32" s="62">
        <v>16744.44929511</v>
      </c>
      <c r="N32" s="60">
        <v>18642.876311650001</v>
      </c>
      <c r="O32" s="60">
        <v>17274.95542871</v>
      </c>
      <c r="P32" s="60">
        <v>16921.044442660001</v>
      </c>
      <c r="Q32" s="60">
        <v>17060.247940469999</v>
      </c>
      <c r="R32" s="60">
        <v>17275.431356839999</v>
      </c>
      <c r="S32" s="60">
        <v>16142.263217039999</v>
      </c>
      <c r="T32" s="60">
        <v>16886.855360000001</v>
      </c>
      <c r="U32" s="60">
        <v>19103.523237699999</v>
      </c>
      <c r="V32" s="60">
        <v>19714.460691749999</v>
      </c>
      <c r="W32" s="60">
        <v>18648.363034310001</v>
      </c>
      <c r="X32" s="60">
        <v>18719.931266020001</v>
      </c>
      <c r="Y32" s="60">
        <v>16596.094314319998</v>
      </c>
      <c r="Z32" s="60">
        <v>16553.431184050001</v>
      </c>
      <c r="AA32" s="60">
        <v>16316.91727765</v>
      </c>
      <c r="AB32" s="60">
        <v>15193.85355534</v>
      </c>
      <c r="AC32" s="60">
        <v>15470.28922737</v>
      </c>
      <c r="AD32" s="60">
        <v>15382.22878784</v>
      </c>
      <c r="AE32" s="60">
        <v>14985.72736373</v>
      </c>
      <c r="AF32" s="60">
        <v>14019.01484036</v>
      </c>
      <c r="AG32" s="60">
        <v>13863.451647759999</v>
      </c>
      <c r="AH32" s="60">
        <v>13098.851835949999</v>
      </c>
      <c r="AI32" s="60">
        <v>14483.54338872</v>
      </c>
      <c r="AJ32" s="60">
        <v>13904.05438829</v>
      </c>
      <c r="AK32" s="60">
        <v>12173.306594330001</v>
      </c>
      <c r="AL32" s="60">
        <v>12753.704892420001</v>
      </c>
      <c r="AM32" s="60">
        <v>12996.393169249999</v>
      </c>
      <c r="AN32" s="60">
        <v>14901.402215329999</v>
      </c>
      <c r="AO32" s="60">
        <v>14273.499022059999</v>
      </c>
      <c r="AP32" s="60">
        <v>14634.94186508</v>
      </c>
      <c r="AQ32" s="60">
        <v>14006.558245730001</v>
      </c>
      <c r="AR32" s="60">
        <v>13885.52814817</v>
      </c>
      <c r="AS32" s="60">
        <v>13685.49456734</v>
      </c>
      <c r="AT32" s="55">
        <v>13349.48913134</v>
      </c>
    </row>
    <row r="33" spans="1:47" s="66" customFormat="1" x14ac:dyDescent="0.25">
      <c r="A33" s="170" t="s">
        <v>18</v>
      </c>
      <c r="B33" s="171">
        <v>6485.1524116999999</v>
      </c>
      <c r="C33" s="60">
        <v>4821.7016567300006</v>
      </c>
      <c r="D33" s="60">
        <v>4817.4179129799995</v>
      </c>
      <c r="E33" s="60">
        <v>5785.6771037899998</v>
      </c>
      <c r="F33" s="60">
        <v>5508.1971844799991</v>
      </c>
      <c r="G33" s="60">
        <v>7205.9125030799996</v>
      </c>
      <c r="H33" s="60">
        <v>8175.3548131499992</v>
      </c>
      <c r="I33" s="60">
        <v>8104.118645829999</v>
      </c>
      <c r="J33" s="59">
        <v>8421.2786071299997</v>
      </c>
      <c r="K33" s="60">
        <v>8531.1628478700004</v>
      </c>
      <c r="L33" s="172">
        <v>8578.4189341300007</v>
      </c>
      <c r="M33" s="171">
        <v>3168.9472849399999</v>
      </c>
      <c r="N33" s="60">
        <v>3184.8757894300002</v>
      </c>
      <c r="O33" s="60">
        <v>3032.1693702699999</v>
      </c>
      <c r="P33" s="60">
        <v>4029.7869534199999</v>
      </c>
      <c r="Q33" s="60">
        <v>4009.1685364599998</v>
      </c>
      <c r="R33" s="60">
        <v>4013.0559071799998</v>
      </c>
      <c r="S33" s="60">
        <v>3626.76074784</v>
      </c>
      <c r="T33" s="60">
        <v>3705.3430246900002</v>
      </c>
      <c r="U33" s="60">
        <v>3916.57159348</v>
      </c>
      <c r="V33" s="60">
        <v>3919.4350865800002</v>
      </c>
      <c r="W33" s="60">
        <v>3895.19989455</v>
      </c>
      <c r="X33" s="60">
        <v>22908.43228678</v>
      </c>
      <c r="Y33" s="60">
        <v>3830.7170294100001</v>
      </c>
      <c r="Z33" s="60">
        <v>3839.6042334799999</v>
      </c>
      <c r="AA33" s="60">
        <v>3733.3845495700002</v>
      </c>
      <c r="AB33" s="60">
        <v>3766.0278793900002</v>
      </c>
      <c r="AC33" s="60">
        <v>3677.50590586</v>
      </c>
      <c r="AD33" s="60">
        <v>0</v>
      </c>
      <c r="AE33" s="60">
        <v>0</v>
      </c>
      <c r="AF33" s="60">
        <v>0</v>
      </c>
      <c r="AG33" s="60">
        <v>0</v>
      </c>
      <c r="AH33" s="60">
        <v>0</v>
      </c>
      <c r="AI33" s="60">
        <v>0</v>
      </c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0</v>
      </c>
      <c r="AP33" s="60">
        <v>0</v>
      </c>
      <c r="AQ33" s="60">
        <v>0</v>
      </c>
      <c r="AR33" s="60">
        <v>0</v>
      </c>
      <c r="AS33" s="60">
        <v>0</v>
      </c>
      <c r="AT33" s="60">
        <v>0</v>
      </c>
    </row>
    <row r="34" spans="1:47" s="83" customFormat="1" x14ac:dyDescent="0.25">
      <c r="A34" s="76" t="s">
        <v>20</v>
      </c>
      <c r="B34" s="78">
        <f>IFERROR(100*(B26/B18),0)</f>
        <v>61.298589973827546</v>
      </c>
      <c r="C34" s="79">
        <f t="shared" ref="C34:I34" si="8">IFERROR(100*(C26/C18),0)</f>
        <v>64.077182954136774</v>
      </c>
      <c r="D34" s="78">
        <f t="shared" si="8"/>
        <v>63.219795450691564</v>
      </c>
      <c r="E34" s="78">
        <f t="shared" si="8"/>
        <v>63.663519985406538</v>
      </c>
      <c r="F34" s="78">
        <f t="shared" si="8"/>
        <v>63.738708054270433</v>
      </c>
      <c r="G34" s="78">
        <f t="shared" si="8"/>
        <v>64.091987735617678</v>
      </c>
      <c r="H34" s="78">
        <f t="shared" si="8"/>
        <v>64.82290941464629</v>
      </c>
      <c r="I34" s="78">
        <f t="shared" si="8"/>
        <v>63.735462321289575</v>
      </c>
      <c r="J34" s="78">
        <v>62.965862691951415</v>
      </c>
      <c r="K34" s="78">
        <v>61.7929895055332</v>
      </c>
      <c r="L34" s="82">
        <v>60.6954547941831</v>
      </c>
      <c r="M34" s="78">
        <v>58.429040783060501</v>
      </c>
      <c r="N34" s="82">
        <v>61.617479429901003</v>
      </c>
      <c r="O34" s="82">
        <v>61.093422577141801</v>
      </c>
      <c r="P34" s="82">
        <v>61.839552375469097</v>
      </c>
      <c r="Q34" s="82">
        <v>61.491447547224404</v>
      </c>
      <c r="R34" s="82">
        <v>61.613714114546902</v>
      </c>
      <c r="S34" s="82">
        <v>61.018186319311802</v>
      </c>
      <c r="T34" s="82">
        <v>60.859111482275203</v>
      </c>
      <c r="U34" s="80">
        <v>61.652703289704803</v>
      </c>
      <c r="V34" s="80">
        <v>60.760619939785798</v>
      </c>
      <c r="W34" s="80">
        <v>60.167647866139198</v>
      </c>
      <c r="X34" s="80">
        <v>60.451975657473298</v>
      </c>
      <c r="Y34" s="80">
        <v>58.889199308356403</v>
      </c>
      <c r="Z34" s="80">
        <v>59.208422905605701</v>
      </c>
      <c r="AA34" s="80">
        <v>58.407623848784702</v>
      </c>
      <c r="AB34" s="80">
        <v>57.618400285921602</v>
      </c>
      <c r="AC34" s="80">
        <v>57.905848071924197</v>
      </c>
      <c r="AD34" s="80">
        <v>57.827780298472703</v>
      </c>
      <c r="AE34" s="80">
        <v>57.196144801638198</v>
      </c>
      <c r="AF34" s="80">
        <v>56.313833157161397</v>
      </c>
      <c r="AG34" s="80">
        <v>55.913734535837897</v>
      </c>
      <c r="AH34" s="80">
        <v>55.493115388285702</v>
      </c>
      <c r="AI34" s="80">
        <v>54.607707793472002</v>
      </c>
      <c r="AJ34" s="80">
        <v>54.860695094220397</v>
      </c>
      <c r="AK34" s="80">
        <v>54.478530533051597</v>
      </c>
      <c r="AL34" s="80">
        <v>54.580762823212197</v>
      </c>
      <c r="AM34" s="80">
        <v>54.345270204395902</v>
      </c>
      <c r="AN34" s="80">
        <v>56.159778420596098</v>
      </c>
      <c r="AO34" s="80">
        <v>56.388394158874</v>
      </c>
      <c r="AP34" s="80">
        <v>56.864941960079598</v>
      </c>
      <c r="AQ34" s="80">
        <v>54.773216815758602</v>
      </c>
      <c r="AR34" s="80">
        <v>53.884665305556801</v>
      </c>
      <c r="AS34" s="80">
        <v>53.606481301715299</v>
      </c>
      <c r="AT34" s="80">
        <v>49.777894964914402</v>
      </c>
    </row>
    <row r="35" spans="1:47" s="36" customFormat="1" x14ac:dyDescent="0.25">
      <c r="A35" s="89" t="s">
        <v>12</v>
      </c>
      <c r="B35" s="86"/>
      <c r="C35" s="87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34"/>
      <c r="O35" s="88"/>
      <c r="P35" s="88"/>
      <c r="Q35" s="86"/>
      <c r="R35" s="86"/>
      <c r="S35" s="86"/>
      <c r="T35" s="86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</row>
    <row r="36" spans="1:47" s="36" customFormat="1" x14ac:dyDescent="0.25">
      <c r="A36" s="85" t="s">
        <v>13</v>
      </c>
      <c r="B36" s="86">
        <f t="shared" ref="B36:I41" si="9">IFERROR(100*(B28/B20),0)</f>
        <v>83.302510818536447</v>
      </c>
      <c r="C36" s="90">
        <f t="shared" si="9"/>
        <v>74.68005571003556</v>
      </c>
      <c r="D36" s="86">
        <f t="shared" si="9"/>
        <v>74.537719718498025</v>
      </c>
      <c r="E36" s="86">
        <f t="shared" si="9"/>
        <v>74.432247374814025</v>
      </c>
      <c r="F36" s="86">
        <f t="shared" si="9"/>
        <v>74.577824388590287</v>
      </c>
      <c r="G36" s="86">
        <f t="shared" si="9"/>
        <v>74.388479480385357</v>
      </c>
      <c r="H36" s="86">
        <f t="shared" si="9"/>
        <v>73.291216525800891</v>
      </c>
      <c r="I36" s="86">
        <f t="shared" si="9"/>
        <v>72.152667198788706</v>
      </c>
      <c r="J36" s="86">
        <v>72.198936141800431</v>
      </c>
      <c r="K36" s="86">
        <v>69.843479534698503</v>
      </c>
      <c r="L36" s="34">
        <v>69.250520850261594</v>
      </c>
      <c r="M36" s="86">
        <v>69.589986818385796</v>
      </c>
      <c r="N36" s="88">
        <v>71.959525031493101</v>
      </c>
      <c r="O36" s="86">
        <v>72.002950557546498</v>
      </c>
      <c r="P36" s="86">
        <v>72.410605993156807</v>
      </c>
      <c r="Q36" s="88">
        <v>71.439156020047804</v>
      </c>
      <c r="R36" s="86">
        <v>71.101588001053798</v>
      </c>
      <c r="S36" s="86">
        <v>69.881139573060494</v>
      </c>
      <c r="T36" s="86">
        <v>70.156023315622306</v>
      </c>
      <c r="U36" s="86">
        <v>69.523483900646895</v>
      </c>
      <c r="V36" s="86">
        <v>68.464638109506893</v>
      </c>
      <c r="W36" s="86">
        <v>68.075384208432595</v>
      </c>
      <c r="X36" s="86">
        <v>67.402758738338406</v>
      </c>
      <c r="Y36" s="86">
        <v>66.7294239584471</v>
      </c>
      <c r="Z36" s="86">
        <v>66.564300085630904</v>
      </c>
      <c r="AA36" s="86">
        <v>62.922397955634302</v>
      </c>
      <c r="AB36" s="86">
        <v>61.942795926596801</v>
      </c>
      <c r="AC36" s="86">
        <v>63.884373885704299</v>
      </c>
      <c r="AD36" s="86">
        <v>64.176469919673494</v>
      </c>
      <c r="AE36" s="86">
        <v>63.683201165230003</v>
      </c>
      <c r="AF36" s="86">
        <v>63.0743164677111</v>
      </c>
      <c r="AG36" s="86">
        <v>62.656581412245799</v>
      </c>
      <c r="AH36" s="86">
        <v>62.642281390266596</v>
      </c>
      <c r="AI36" s="86">
        <v>60.6524432853818</v>
      </c>
      <c r="AJ36" s="86">
        <v>60.861916433659196</v>
      </c>
      <c r="AK36" s="86">
        <v>61.9105999395846</v>
      </c>
      <c r="AL36" s="86">
        <v>62.123458717897201</v>
      </c>
      <c r="AM36" s="86">
        <v>61.949987044586003</v>
      </c>
      <c r="AN36" s="86">
        <v>64.852185420333598</v>
      </c>
      <c r="AO36" s="86">
        <v>65.057633033815804</v>
      </c>
      <c r="AP36" s="86">
        <v>64.864173888011905</v>
      </c>
      <c r="AQ36" s="86">
        <v>60.905891603369497</v>
      </c>
      <c r="AR36" s="86">
        <v>60.917823369602097</v>
      </c>
      <c r="AS36" s="86">
        <v>59.971061960742603</v>
      </c>
      <c r="AT36" s="86">
        <v>56.234453985431003</v>
      </c>
    </row>
    <row r="37" spans="1:47" s="36" customFormat="1" x14ac:dyDescent="0.25">
      <c r="A37" s="84" t="s">
        <v>14</v>
      </c>
      <c r="B37" s="86">
        <f t="shared" si="9"/>
        <v>93.491192609838563</v>
      </c>
      <c r="C37" s="90">
        <f t="shared" si="9"/>
        <v>93.367001995988147</v>
      </c>
      <c r="D37" s="86">
        <f t="shared" si="9"/>
        <v>96.680580925076924</v>
      </c>
      <c r="E37" s="86">
        <f t="shared" si="9"/>
        <v>98.767508852901869</v>
      </c>
      <c r="F37" s="86">
        <f t="shared" si="9"/>
        <v>98.767508852901869</v>
      </c>
      <c r="G37" s="86">
        <f t="shared" si="9"/>
        <v>98.902729448423912</v>
      </c>
      <c r="H37" s="86">
        <f t="shared" si="9"/>
        <v>94.855677991737778</v>
      </c>
      <c r="I37" s="86">
        <f t="shared" si="9"/>
        <v>90.619240347148704</v>
      </c>
      <c r="J37" s="86">
        <v>90.501787488545077</v>
      </c>
      <c r="K37" s="86">
        <v>93.840829123802294</v>
      </c>
      <c r="L37" s="88">
        <v>93.870217661668605</v>
      </c>
      <c r="M37" s="86">
        <v>99.090193675149706</v>
      </c>
      <c r="N37" s="34">
        <v>99.097650892774894</v>
      </c>
      <c r="O37" s="88">
        <v>99.120549886872993</v>
      </c>
      <c r="P37" s="34">
        <v>97.728244764786993</v>
      </c>
      <c r="Q37" s="88">
        <v>98.035419193631199</v>
      </c>
      <c r="R37" s="86">
        <v>99.090721731800798</v>
      </c>
      <c r="S37" s="86">
        <v>96.845341665422296</v>
      </c>
      <c r="T37" s="86">
        <v>97.958764787597005</v>
      </c>
      <c r="U37" s="86">
        <v>99.143593054052701</v>
      </c>
      <c r="V37" s="86">
        <v>93.400516990080106</v>
      </c>
      <c r="W37" s="86">
        <v>99.264267585046198</v>
      </c>
      <c r="X37" s="86">
        <v>96.536371407717994</v>
      </c>
      <c r="Y37" s="86">
        <v>96.499348873418498</v>
      </c>
      <c r="Z37" s="86">
        <v>96.5165519189121</v>
      </c>
      <c r="AA37" s="86">
        <v>96.488682877232307</v>
      </c>
      <c r="AB37" s="86">
        <v>96.405376879336998</v>
      </c>
      <c r="AC37" s="86">
        <v>95.782680118592495</v>
      </c>
      <c r="AD37" s="86">
        <v>95.6115637748604</v>
      </c>
      <c r="AE37" s="86">
        <v>95.573454283069196</v>
      </c>
      <c r="AF37" s="86">
        <v>95.492190806541103</v>
      </c>
      <c r="AG37" s="86">
        <v>95.517391200405996</v>
      </c>
      <c r="AH37" s="86">
        <v>95.434568413171505</v>
      </c>
      <c r="AI37" s="86">
        <v>86.568303045455195</v>
      </c>
      <c r="AJ37" s="86">
        <v>83.636809894700406</v>
      </c>
      <c r="AK37" s="86">
        <v>83.563320583754304</v>
      </c>
      <c r="AL37" s="86">
        <v>83.604198671014601</v>
      </c>
      <c r="AM37" s="86">
        <v>83.618497463587502</v>
      </c>
      <c r="AN37" s="86">
        <v>85.673993573707605</v>
      </c>
      <c r="AO37" s="86">
        <v>85.721577708904206</v>
      </c>
      <c r="AP37" s="86">
        <v>84.622010532084005</v>
      </c>
      <c r="AQ37" s="86">
        <v>84.357887158257498</v>
      </c>
      <c r="AR37" s="86">
        <v>84.576446711789799</v>
      </c>
      <c r="AS37" s="86">
        <v>84.586705959898296</v>
      </c>
      <c r="AT37" s="86">
        <v>84.577373241023906</v>
      </c>
    </row>
    <row r="38" spans="1:47" s="36" customFormat="1" ht="18" customHeight="1" x14ac:dyDescent="0.25">
      <c r="A38" s="173" t="s">
        <v>15</v>
      </c>
      <c r="B38" s="86">
        <f t="shared" si="9"/>
        <v>42.274330873449792</v>
      </c>
      <c r="C38" s="90">
        <f t="shared" si="9"/>
        <v>69.61087766620831</v>
      </c>
      <c r="D38" s="86">
        <f t="shared" si="9"/>
        <v>68.641282986642977</v>
      </c>
      <c r="E38" s="86">
        <f t="shared" si="9"/>
        <v>68.028678838581371</v>
      </c>
      <c r="F38" s="86">
        <f t="shared" si="9"/>
        <v>68.223637968823297</v>
      </c>
      <c r="G38" s="86">
        <f t="shared" si="9"/>
        <v>68.057106199705828</v>
      </c>
      <c r="H38" s="86">
        <f t="shared" si="9"/>
        <v>67.326357533722046</v>
      </c>
      <c r="I38" s="86">
        <f t="shared" si="9"/>
        <v>66.834671185351795</v>
      </c>
      <c r="J38" s="86">
        <v>66.906485764537337</v>
      </c>
      <c r="K38" s="86">
        <v>63.435197885670455</v>
      </c>
      <c r="L38" s="86">
        <v>62.737411330575739</v>
      </c>
      <c r="M38" s="86">
        <v>61.503605917651207</v>
      </c>
      <c r="N38" s="88">
        <v>64.966428907748664</v>
      </c>
      <c r="O38" s="86">
        <v>64.936544821174905</v>
      </c>
      <c r="P38" s="88">
        <v>66.033990981657951</v>
      </c>
      <c r="Q38" s="86">
        <v>64.865868494511275</v>
      </c>
      <c r="R38" s="86">
        <v>64.318594766307584</v>
      </c>
      <c r="S38" s="86">
        <v>63.23486447751705</v>
      </c>
      <c r="T38" s="86">
        <v>63.448021065574054</v>
      </c>
      <c r="U38" s="86">
        <v>62.549499781093253</v>
      </c>
      <c r="V38" s="86">
        <v>61.320349956912423</v>
      </c>
      <c r="W38" s="86">
        <v>59.742838076992307</v>
      </c>
      <c r="X38" s="86">
        <v>59.425059554988501</v>
      </c>
      <c r="Y38" s="86">
        <v>58.687027908417186</v>
      </c>
      <c r="Z38" s="86">
        <v>58.466125462914071</v>
      </c>
      <c r="AA38" s="86">
        <v>53.991836208002326</v>
      </c>
      <c r="AB38" s="86">
        <v>52.988877179250231</v>
      </c>
      <c r="AC38" s="86">
        <v>55.156784781762859</v>
      </c>
      <c r="AD38" s="86">
        <v>55.579125606876076</v>
      </c>
      <c r="AE38" s="86">
        <v>54.914205537448893</v>
      </c>
      <c r="AF38" s="86">
        <v>54.37440758002051</v>
      </c>
      <c r="AG38" s="86">
        <v>53.783444475750208</v>
      </c>
      <c r="AH38" s="86">
        <v>53.727404492397852</v>
      </c>
      <c r="AI38" s="86">
        <v>52.861304418940037</v>
      </c>
      <c r="AJ38" s="86">
        <v>53.661012775232656</v>
      </c>
      <c r="AK38" s="86">
        <v>54.903545124518395</v>
      </c>
      <c r="AL38" s="86">
        <v>55.17481033797786</v>
      </c>
      <c r="AM38" s="86">
        <v>54.912948613939463</v>
      </c>
      <c r="AN38" s="86">
        <v>57.855259798868175</v>
      </c>
      <c r="AO38" s="86">
        <v>58.086362613909159</v>
      </c>
      <c r="AP38" s="86">
        <v>58.08182473789234</v>
      </c>
      <c r="AQ38" s="86">
        <v>51.798081630704914</v>
      </c>
      <c r="AR38" s="86">
        <v>51.722954891287415</v>
      </c>
      <c r="AS38" s="86">
        <v>50.592495606181245</v>
      </c>
      <c r="AT38" s="174">
        <v>44.019381924011135</v>
      </c>
    </row>
    <row r="39" spans="1:47" s="36" customFormat="1" x14ac:dyDescent="0.25">
      <c r="A39" s="89" t="s">
        <v>16</v>
      </c>
      <c r="B39" s="86">
        <f t="shared" si="9"/>
        <v>64.067897706571614</v>
      </c>
      <c r="C39" s="90">
        <f t="shared" si="9"/>
        <v>64.165453744594288</v>
      </c>
      <c r="D39" s="86">
        <f t="shared" si="9"/>
        <v>62.127668036302317</v>
      </c>
      <c r="E39" s="86">
        <f t="shared" si="9"/>
        <v>61.799967411241319</v>
      </c>
      <c r="F39" s="86">
        <f t="shared" si="9"/>
        <v>62.897308637581894</v>
      </c>
      <c r="G39" s="86">
        <f t="shared" si="9"/>
        <v>62.677860247307002</v>
      </c>
      <c r="H39" s="86">
        <f t="shared" si="9"/>
        <v>64.287123381174865</v>
      </c>
      <c r="I39" s="86">
        <f t="shared" si="9"/>
        <v>63.198272353755854</v>
      </c>
      <c r="J39" s="86">
        <v>61.807221769461599</v>
      </c>
      <c r="K39" s="86">
        <v>61.511214382907099</v>
      </c>
      <c r="L39" s="86">
        <v>59.451733288507199</v>
      </c>
      <c r="M39" s="86">
        <v>55.2367415481691</v>
      </c>
      <c r="N39" s="34">
        <v>59.2051742747228</v>
      </c>
      <c r="O39" s="88">
        <v>58.269026594167997</v>
      </c>
      <c r="P39" s="34">
        <v>58.476177368706999</v>
      </c>
      <c r="Q39" s="88">
        <v>58.494019139611702</v>
      </c>
      <c r="R39" s="86">
        <v>58.798027393942597</v>
      </c>
      <c r="S39" s="86">
        <v>58.943556052095403</v>
      </c>
      <c r="T39" s="86">
        <v>57.740709943865198</v>
      </c>
      <c r="U39" s="86">
        <v>59.523898151666799</v>
      </c>
      <c r="V39" s="86">
        <v>58.466950937778201</v>
      </c>
      <c r="W39" s="86">
        <v>57.752283890459601</v>
      </c>
      <c r="X39" s="86">
        <v>55.385529708590099</v>
      </c>
      <c r="Y39" s="86">
        <v>55.989070850550398</v>
      </c>
      <c r="Z39" s="86">
        <v>56.791722288642397</v>
      </c>
      <c r="AA39" s="86">
        <v>59.045181798593497</v>
      </c>
      <c r="AB39" s="86">
        <v>59.098846510981197</v>
      </c>
      <c r="AC39" s="86">
        <v>58.0433890697688</v>
      </c>
      <c r="AD39" s="86">
        <v>57.709968443916303</v>
      </c>
      <c r="AE39" s="86">
        <v>56.849737376486203</v>
      </c>
      <c r="AF39" s="86">
        <v>55.968944430361702</v>
      </c>
      <c r="AG39" s="86">
        <v>55.644027016943902</v>
      </c>
      <c r="AH39" s="86">
        <v>54.193118655704097</v>
      </c>
      <c r="AI39" s="86">
        <v>54.616072720691903</v>
      </c>
      <c r="AJ39" s="86">
        <v>54.848282186185301</v>
      </c>
      <c r="AK39" s="86">
        <v>52.483626155275203</v>
      </c>
      <c r="AL39" s="86">
        <v>52.550494988459697</v>
      </c>
      <c r="AM39" s="86">
        <v>52.409365735977701</v>
      </c>
      <c r="AN39" s="86">
        <v>52.931640275669402</v>
      </c>
      <c r="AO39" s="86">
        <v>53.028705061028397</v>
      </c>
      <c r="AP39" s="86">
        <v>53.829303767106303</v>
      </c>
      <c r="AQ39" s="86">
        <v>54.900278396276903</v>
      </c>
      <c r="AR39" s="86">
        <v>52.8067155381814</v>
      </c>
      <c r="AS39" s="86">
        <v>53.341912022178697</v>
      </c>
      <c r="AT39" s="174">
        <v>49.477043501658102</v>
      </c>
    </row>
    <row r="40" spans="1:47" s="36" customFormat="1" x14ac:dyDescent="0.25">
      <c r="A40" s="89" t="s">
        <v>17</v>
      </c>
      <c r="B40" s="86">
        <f t="shared" si="9"/>
        <v>30.013464887408563</v>
      </c>
      <c r="C40" s="90">
        <f t="shared" si="9"/>
        <v>29.511652522785987</v>
      </c>
      <c r="D40" s="86">
        <f t="shared" si="9"/>
        <v>29.954952645646031</v>
      </c>
      <c r="E40" s="86">
        <f t="shared" si="9"/>
        <v>29.829130421299084</v>
      </c>
      <c r="F40" s="86">
        <f t="shared" si="9"/>
        <v>29.244384184495363</v>
      </c>
      <c r="G40" s="86">
        <f t="shared" si="9"/>
        <v>29.666663420396272</v>
      </c>
      <c r="H40" s="86">
        <f t="shared" si="9"/>
        <v>31.831624641269897</v>
      </c>
      <c r="I40" s="86">
        <f t="shared" si="9"/>
        <v>30.438531605786501</v>
      </c>
      <c r="J40" s="86">
        <v>28.578271517373423</v>
      </c>
      <c r="K40" s="86">
        <v>27.394522285513698</v>
      </c>
      <c r="L40" s="34">
        <v>27.787221955106201</v>
      </c>
      <c r="M40" s="86">
        <v>27.585782837306098</v>
      </c>
      <c r="N40" s="88">
        <v>30.250213574462101</v>
      </c>
      <c r="O40" s="86">
        <v>29.353274120373701</v>
      </c>
      <c r="P40" s="88">
        <v>29.532861039233101</v>
      </c>
      <c r="Q40" s="86">
        <v>29.863321775516098</v>
      </c>
      <c r="R40" s="86">
        <v>30.841915207750102</v>
      </c>
      <c r="S40" s="86">
        <v>29.0285627523355</v>
      </c>
      <c r="T40" s="86">
        <v>30.295908644190501</v>
      </c>
      <c r="U40" s="86">
        <v>32.604359765775499</v>
      </c>
      <c r="V40" s="86">
        <v>32.400909378022597</v>
      </c>
      <c r="W40" s="86">
        <v>31.1796162239762</v>
      </c>
      <c r="X40" s="86">
        <v>31.714701086043899</v>
      </c>
      <c r="Y40" s="86">
        <v>28.983742203721299</v>
      </c>
      <c r="Z40" s="86">
        <v>29.411058975036099</v>
      </c>
      <c r="AA40" s="86">
        <v>30.204259188235898</v>
      </c>
      <c r="AB40" s="86">
        <v>27.3109713108771</v>
      </c>
      <c r="AC40" s="86">
        <v>26.852781280240698</v>
      </c>
      <c r="AD40" s="86">
        <v>27.5370789835968</v>
      </c>
      <c r="AE40" s="86">
        <v>27.307709268219899</v>
      </c>
      <c r="AF40" s="86">
        <v>25.611564372208601</v>
      </c>
      <c r="AG40" s="86">
        <v>25.148091136153599</v>
      </c>
      <c r="AH40" s="86">
        <v>25.4939941381691</v>
      </c>
      <c r="AI40" s="86">
        <v>26.0628446013428</v>
      </c>
      <c r="AJ40" s="86">
        <v>26.336336714027102</v>
      </c>
      <c r="AK40" s="86">
        <v>24.454779484854701</v>
      </c>
      <c r="AL40" s="86">
        <v>24.186260301831499</v>
      </c>
      <c r="AM40" s="86">
        <v>24.249219415636201</v>
      </c>
      <c r="AN40" s="86">
        <v>25.3906779935575</v>
      </c>
      <c r="AO40" s="86">
        <v>25.673677466441902</v>
      </c>
      <c r="AP40" s="86">
        <v>27.174555905618899</v>
      </c>
      <c r="AQ40" s="86">
        <v>26.316420334803599</v>
      </c>
      <c r="AR40" s="86">
        <v>25.185955592652299</v>
      </c>
      <c r="AS40" s="86">
        <v>24.866803657838702</v>
      </c>
      <c r="AT40" s="174">
        <v>23.4151528003549</v>
      </c>
    </row>
    <row r="41" spans="1:47" s="36" customFormat="1" x14ac:dyDescent="0.25">
      <c r="A41" s="175" t="s">
        <v>18</v>
      </c>
      <c r="B41" s="40">
        <f t="shared" si="9"/>
        <v>56.383836697445467</v>
      </c>
      <c r="C41" s="40">
        <f t="shared" si="9"/>
        <v>56.59606425962118</v>
      </c>
      <c r="D41" s="40">
        <f t="shared" si="9"/>
        <v>56.43254995305125</v>
      </c>
      <c r="E41" s="40">
        <f t="shared" si="9"/>
        <v>96.196516533122718</v>
      </c>
      <c r="F41" s="40">
        <f t="shared" si="9"/>
        <v>56.942669282878477</v>
      </c>
      <c r="G41" s="40">
        <f t="shared" si="9"/>
        <v>85.929893997856936</v>
      </c>
      <c r="H41" s="40">
        <f t="shared" si="9"/>
        <v>97.167901110788364</v>
      </c>
      <c r="I41" s="40">
        <f t="shared" si="9"/>
        <v>97.597492767396758</v>
      </c>
      <c r="J41" s="40">
        <v>97.595714593103651</v>
      </c>
      <c r="K41" s="40">
        <v>97.579287886451098</v>
      </c>
      <c r="L41" s="31">
        <v>96.917272807815607</v>
      </c>
      <c r="M41" s="40">
        <v>71.306779400875499</v>
      </c>
      <c r="N41" s="31">
        <v>71.1601759870302</v>
      </c>
      <c r="O41" s="40">
        <v>69.979522607237499</v>
      </c>
      <c r="P41" s="40">
        <v>93.772123250611003</v>
      </c>
      <c r="Q41" s="40">
        <v>93.810522365691</v>
      </c>
      <c r="R41" s="40">
        <v>93.821506393336904</v>
      </c>
      <c r="S41" s="40">
        <v>99.999602956085994</v>
      </c>
      <c r="T41" s="40">
        <v>99.999599705060305</v>
      </c>
      <c r="U41" s="40">
        <v>99.999626477519797</v>
      </c>
      <c r="V41" s="40">
        <v>99.9996264807302</v>
      </c>
      <c r="W41" s="40">
        <v>99.999564838604002</v>
      </c>
      <c r="X41" s="40">
        <v>99.999925396434605</v>
      </c>
      <c r="Y41" s="40">
        <v>99.999612513992304</v>
      </c>
      <c r="Z41" s="40">
        <v>99.999626613692499</v>
      </c>
      <c r="AA41" s="40">
        <v>99.999598558904495</v>
      </c>
      <c r="AB41" s="40">
        <v>99.999598865438998</v>
      </c>
      <c r="AC41" s="40">
        <v>99.999572031070898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0</v>
      </c>
      <c r="AS41" s="40">
        <v>0</v>
      </c>
      <c r="AT41" s="41">
        <v>0</v>
      </c>
    </row>
    <row r="42" spans="1:47" s="92" customFormat="1" x14ac:dyDescent="0.25">
      <c r="A42" s="57" t="s">
        <v>21</v>
      </c>
      <c r="B42" s="37">
        <v>97</v>
      </c>
      <c r="C42" s="37">
        <v>96</v>
      </c>
      <c r="D42" s="37">
        <v>95</v>
      </c>
      <c r="E42" s="37">
        <v>93</v>
      </c>
      <c r="F42" s="37">
        <v>94</v>
      </c>
      <c r="G42" s="37">
        <v>93</v>
      </c>
      <c r="H42" s="37">
        <v>93</v>
      </c>
      <c r="I42" s="37">
        <v>92</v>
      </c>
      <c r="J42" s="18">
        <v>91</v>
      </c>
      <c r="K42" s="18">
        <v>91</v>
      </c>
      <c r="L42" s="18">
        <v>90</v>
      </c>
      <c r="M42" s="150">
        <v>84</v>
      </c>
      <c r="N42" s="150">
        <v>84</v>
      </c>
      <c r="O42" s="150">
        <v>84</v>
      </c>
      <c r="P42" s="150">
        <v>84</v>
      </c>
      <c r="Q42" s="150">
        <v>84</v>
      </c>
      <c r="R42" s="150">
        <v>84</v>
      </c>
      <c r="S42" s="150">
        <v>83</v>
      </c>
      <c r="T42" s="150">
        <v>83</v>
      </c>
      <c r="U42" s="150">
        <v>82</v>
      </c>
      <c r="V42" s="150">
        <v>82</v>
      </c>
      <c r="W42" s="150">
        <v>80</v>
      </c>
      <c r="X42" s="150">
        <v>79</v>
      </c>
      <c r="Y42" s="150">
        <v>78</v>
      </c>
      <c r="Z42" s="150">
        <v>78</v>
      </c>
      <c r="AA42" s="150">
        <v>78</v>
      </c>
      <c r="AB42" s="150">
        <v>78</v>
      </c>
      <c r="AC42" s="150">
        <v>78</v>
      </c>
      <c r="AD42" s="150">
        <v>76</v>
      </c>
      <c r="AE42" s="150">
        <v>76</v>
      </c>
      <c r="AF42" s="150">
        <v>76</v>
      </c>
      <c r="AG42" s="150">
        <v>76</v>
      </c>
      <c r="AH42" s="150">
        <v>76</v>
      </c>
      <c r="AI42" s="150">
        <v>75</v>
      </c>
      <c r="AJ42" s="150">
        <v>75</v>
      </c>
      <c r="AK42" s="150">
        <v>75</v>
      </c>
      <c r="AL42" s="150">
        <v>75</v>
      </c>
      <c r="AM42" s="150">
        <v>75</v>
      </c>
      <c r="AN42" s="150">
        <v>75</v>
      </c>
      <c r="AO42" s="150">
        <v>75</v>
      </c>
      <c r="AP42" s="150">
        <v>75</v>
      </c>
      <c r="AQ42" s="150">
        <v>75</v>
      </c>
      <c r="AR42" s="150">
        <v>75</v>
      </c>
      <c r="AS42" s="150">
        <v>75</v>
      </c>
      <c r="AT42" s="92">
        <v>74</v>
      </c>
    </row>
    <row r="43" spans="1:47" x14ac:dyDescent="0.25">
      <c r="A43" s="93" t="s">
        <v>22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</row>
    <row r="44" spans="1:47" x14ac:dyDescent="0.25">
      <c r="A44" s="94" t="s">
        <v>23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</row>
    <row r="45" spans="1:47" s="26" customFormat="1" ht="30" x14ac:dyDescent="0.25">
      <c r="A45" s="96" t="s">
        <v>24</v>
      </c>
      <c r="B45" s="97">
        <v>4.6048000000000004E-4</v>
      </c>
      <c r="C45" s="97">
        <v>0</v>
      </c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8">
        <v>0</v>
      </c>
      <c r="N45" s="98">
        <v>0</v>
      </c>
      <c r="O45" s="98">
        <v>0</v>
      </c>
      <c r="P45" s="98">
        <v>0</v>
      </c>
      <c r="Q45" s="98">
        <v>0</v>
      </c>
      <c r="R45" s="98">
        <v>0</v>
      </c>
      <c r="S45" s="98">
        <v>0</v>
      </c>
      <c r="T45" s="98">
        <v>0</v>
      </c>
      <c r="U45" s="98">
        <v>0</v>
      </c>
      <c r="V45" s="98">
        <v>0</v>
      </c>
      <c r="W45" s="98">
        <v>0</v>
      </c>
      <c r="X45" s="98">
        <v>0</v>
      </c>
      <c r="Y45" s="98">
        <v>0</v>
      </c>
      <c r="Z45" s="98">
        <v>0</v>
      </c>
      <c r="AA45" s="98">
        <v>0</v>
      </c>
      <c r="AB45" s="98">
        <v>0</v>
      </c>
      <c r="AC45" s="98">
        <v>0</v>
      </c>
      <c r="AD45" s="98">
        <v>0</v>
      </c>
      <c r="AE45" s="98">
        <v>0</v>
      </c>
      <c r="AF45" s="98">
        <v>0</v>
      </c>
      <c r="AG45" s="98">
        <v>0</v>
      </c>
      <c r="AH45" s="98">
        <v>0</v>
      </c>
      <c r="AI45" s="98">
        <v>0</v>
      </c>
      <c r="AJ45" s="98">
        <v>0</v>
      </c>
      <c r="AK45" s="98">
        <v>0</v>
      </c>
      <c r="AL45" s="98">
        <v>0</v>
      </c>
      <c r="AM45" s="98">
        <v>0</v>
      </c>
      <c r="AN45" s="98">
        <v>0</v>
      </c>
      <c r="AO45" s="98">
        <v>0</v>
      </c>
      <c r="AP45" s="98">
        <v>0</v>
      </c>
      <c r="AQ45" s="98">
        <v>0</v>
      </c>
      <c r="AR45" s="98">
        <v>0</v>
      </c>
      <c r="AS45" s="98">
        <v>0</v>
      </c>
      <c r="AT45" s="98">
        <v>0</v>
      </c>
    </row>
    <row r="46" spans="1:47" s="26" customFormat="1" ht="30" x14ac:dyDescent="0.25">
      <c r="A46" s="21" t="s">
        <v>25</v>
      </c>
      <c r="B46" s="176">
        <v>2870.8914572200042</v>
      </c>
      <c r="C46" s="176">
        <v>3697.5993539100014</v>
      </c>
      <c r="D46" s="176">
        <v>3416.4633364699989</v>
      </c>
      <c r="E46" s="176">
        <v>3545.2323489599985</v>
      </c>
      <c r="F46" s="176">
        <v>4084.0318043600041</v>
      </c>
      <c r="G46" s="176">
        <v>3832.0796624299983</v>
      </c>
      <c r="H46" s="176">
        <v>3494.9865576799984</v>
      </c>
      <c r="I46" s="177">
        <v>3882.6143060199997</v>
      </c>
      <c r="J46" s="176">
        <v>3211.9700150199997</v>
      </c>
      <c r="K46" s="176">
        <v>4116.2787123099997</v>
      </c>
      <c r="L46" s="176">
        <v>1824.26212833</v>
      </c>
      <c r="M46" s="39">
        <v>1976.36746836</v>
      </c>
      <c r="N46" s="38">
        <v>5740.4662993900001</v>
      </c>
      <c r="O46" s="38">
        <v>1826.9226440499999</v>
      </c>
      <c r="P46" s="38">
        <v>1834.7427621500001</v>
      </c>
      <c r="Q46" s="38">
        <v>1837.84046992</v>
      </c>
      <c r="R46" s="38">
        <v>1978.41744386</v>
      </c>
      <c r="S46" s="38">
        <v>2079.6369980999998</v>
      </c>
      <c r="T46" s="38">
        <v>1897.9080771900001</v>
      </c>
      <c r="U46" s="38">
        <v>1589.2015966900001</v>
      </c>
      <c r="V46" s="38">
        <v>1502.1337746500001</v>
      </c>
      <c r="W46" s="38">
        <v>2597.2472655699999</v>
      </c>
      <c r="X46" s="38">
        <v>2527.1252959600001</v>
      </c>
      <c r="Y46" s="38">
        <v>1817.03888502</v>
      </c>
      <c r="Z46" s="38">
        <v>1538.3393339300001</v>
      </c>
      <c r="AA46" s="38">
        <v>1408.40865932</v>
      </c>
      <c r="AB46" s="38">
        <v>1786.2554467299999</v>
      </c>
      <c r="AC46" s="38">
        <v>1494.8765158900001</v>
      </c>
      <c r="AD46" s="38">
        <v>2105.4286414100002</v>
      </c>
      <c r="AE46" s="38">
        <v>1556.8988431400001</v>
      </c>
      <c r="AF46" s="38">
        <v>1408.0926353100001</v>
      </c>
      <c r="AG46" s="38">
        <v>1427.7981630300001</v>
      </c>
      <c r="AH46" s="38">
        <v>1497.77605004</v>
      </c>
      <c r="AI46" s="38">
        <v>1400.40078683</v>
      </c>
      <c r="AJ46" s="38">
        <v>1123.4162123799999</v>
      </c>
      <c r="AK46" s="38">
        <v>1191.2273706399999</v>
      </c>
      <c r="AL46" s="38">
        <v>1097.9523168999999</v>
      </c>
      <c r="AM46" s="38">
        <v>1336.97071749</v>
      </c>
      <c r="AN46" s="38">
        <v>1358.3469947599999</v>
      </c>
      <c r="AO46" s="38">
        <v>2024.91283733</v>
      </c>
      <c r="AP46" s="38">
        <v>1404.21644616</v>
      </c>
      <c r="AQ46" s="38">
        <v>1711.1975890799999</v>
      </c>
      <c r="AR46" s="38">
        <v>2647.2198079099999</v>
      </c>
      <c r="AS46" s="38">
        <v>2395.37392808</v>
      </c>
      <c r="AT46" s="38">
        <v>1669.48781029</v>
      </c>
    </row>
    <row r="47" spans="1:47" s="26" customFormat="1" x14ac:dyDescent="0.25">
      <c r="A47" s="27" t="s">
        <v>26</v>
      </c>
      <c r="B47" s="22">
        <v>559.81107761999999</v>
      </c>
      <c r="C47" s="22">
        <v>852.30055063999976</v>
      </c>
      <c r="D47" s="22">
        <v>1099.3272504399993</v>
      </c>
      <c r="E47" s="22">
        <v>1041.7188336499996</v>
      </c>
      <c r="F47" s="22">
        <v>1138.4549301600005</v>
      </c>
      <c r="G47" s="22">
        <v>1068.5090538699997</v>
      </c>
      <c r="H47" s="22">
        <v>1027.2254624000002</v>
      </c>
      <c r="I47" s="178">
        <v>980.89836388999981</v>
      </c>
      <c r="J47" s="179">
        <v>1147.1819067700003</v>
      </c>
      <c r="K47" s="180">
        <v>1187.3484933499999</v>
      </c>
      <c r="L47" s="28">
        <v>1229.65947052</v>
      </c>
      <c r="M47" s="29">
        <v>1259.4480728799999</v>
      </c>
      <c r="N47" s="25">
        <v>1301.65834761</v>
      </c>
      <c r="O47" s="24">
        <v>1351.49629218</v>
      </c>
      <c r="P47" s="24">
        <v>1067.66402776</v>
      </c>
      <c r="Q47" s="24">
        <v>1038.6348330200001</v>
      </c>
      <c r="R47" s="24">
        <v>1036.5752311000001</v>
      </c>
      <c r="S47" s="24">
        <v>1036.39843271</v>
      </c>
      <c r="T47" s="24">
        <v>1085.8182074700001</v>
      </c>
      <c r="U47" s="24">
        <v>1115.77062473</v>
      </c>
      <c r="V47" s="24">
        <v>1124.55669339</v>
      </c>
      <c r="W47" s="24">
        <v>1120.7477982800001</v>
      </c>
      <c r="X47" s="24">
        <v>932.12121327</v>
      </c>
      <c r="Y47" s="24">
        <v>1112.39086073</v>
      </c>
      <c r="Z47" s="24">
        <v>955.99652784</v>
      </c>
      <c r="AA47" s="24">
        <v>949.60898525000005</v>
      </c>
      <c r="AB47" s="24">
        <v>916.61663346</v>
      </c>
      <c r="AC47" s="24">
        <v>937.55692034000003</v>
      </c>
      <c r="AD47" s="24">
        <v>932.99781858999995</v>
      </c>
      <c r="AE47" s="24">
        <v>931.15280994</v>
      </c>
      <c r="AF47" s="24">
        <v>870.06467991</v>
      </c>
      <c r="AG47" s="24">
        <v>838.98077620000004</v>
      </c>
      <c r="AH47" s="24">
        <v>858.34642034000001</v>
      </c>
      <c r="AI47" s="24">
        <v>802.39703885999995</v>
      </c>
      <c r="AJ47" s="24">
        <v>798.19841444999997</v>
      </c>
      <c r="AK47" s="24">
        <v>924.21378876000006</v>
      </c>
      <c r="AL47" s="24">
        <v>735.86647129000005</v>
      </c>
      <c r="AM47" s="24">
        <v>821.38591226999995</v>
      </c>
      <c r="AN47" s="24">
        <v>907.83979668999996</v>
      </c>
      <c r="AO47" s="24">
        <v>868.30955682000001</v>
      </c>
      <c r="AP47" s="24">
        <v>906.79672445999995</v>
      </c>
      <c r="AQ47" s="24">
        <v>829.36529953000002</v>
      </c>
      <c r="AR47" s="24">
        <v>915.99283595999998</v>
      </c>
      <c r="AS47" s="24">
        <v>829.88270597999997</v>
      </c>
      <c r="AT47" s="24">
        <v>867.57815574000006</v>
      </c>
    </row>
    <row r="48" spans="1:47" s="36" customFormat="1" x14ac:dyDescent="0.25">
      <c r="A48" s="30" t="s">
        <v>27</v>
      </c>
      <c r="B48" s="31">
        <f t="shared" ref="B48:I48" si="10">IFERROR(100*(B47/B46),0)</f>
        <v>19.499555659345159</v>
      </c>
      <c r="C48" s="31">
        <f t="shared" si="10"/>
        <v>23.050105462040939</v>
      </c>
      <c r="D48" s="31">
        <f t="shared" si="10"/>
        <v>32.177346635186197</v>
      </c>
      <c r="E48" s="31">
        <f t="shared" si="10"/>
        <v>29.383654754126059</v>
      </c>
      <c r="F48" s="31">
        <f t="shared" si="10"/>
        <v>27.875760637921971</v>
      </c>
      <c r="G48" s="31">
        <f t="shared" si="10"/>
        <v>27.883268303259563</v>
      </c>
      <c r="H48" s="31">
        <f t="shared" si="10"/>
        <v>29.391399521773298</v>
      </c>
      <c r="I48" s="33">
        <f t="shared" si="10"/>
        <v>25.263863123594721</v>
      </c>
      <c r="J48" s="31">
        <v>35.7158348740954</v>
      </c>
      <c r="K48" s="31">
        <v>28.845191891383799</v>
      </c>
      <c r="L48" s="34">
        <v>67.405854203950298</v>
      </c>
      <c r="M48" s="35">
        <v>63.725399908808299</v>
      </c>
      <c r="N48" s="42">
        <v>22.6751326411988</v>
      </c>
      <c r="O48" s="35">
        <v>73.976656679012194</v>
      </c>
      <c r="P48" s="35">
        <v>58.1914832850401</v>
      </c>
      <c r="Q48" s="35">
        <v>56.513873212576001</v>
      </c>
      <c r="R48" s="35">
        <v>52.394161521219999</v>
      </c>
      <c r="S48" s="35">
        <v>49.835545032949298</v>
      </c>
      <c r="T48" s="35">
        <v>57.2113170558628</v>
      </c>
      <c r="U48" s="35">
        <v>70.209508161452604</v>
      </c>
      <c r="V48" s="35">
        <v>74.863951025402102</v>
      </c>
      <c r="W48" s="35">
        <v>43.151370804659898</v>
      </c>
      <c r="X48" s="35">
        <v>36.884645757776198</v>
      </c>
      <c r="Y48" s="35">
        <v>61.2199810307172</v>
      </c>
      <c r="Z48" s="35">
        <v>62.144710647013902</v>
      </c>
      <c r="AA48" s="35">
        <v>67.424250693579594</v>
      </c>
      <c r="AB48" s="35">
        <v>51.314980460269503</v>
      </c>
      <c r="AC48" s="35">
        <v>62.718017867971497</v>
      </c>
      <c r="AD48" s="35">
        <v>44.313913102520203</v>
      </c>
      <c r="AE48" s="35">
        <v>59.808176622575097</v>
      </c>
      <c r="AF48" s="35">
        <v>61.790301155751003</v>
      </c>
      <c r="AG48" s="35">
        <v>58.760460541534698</v>
      </c>
      <c r="AH48" s="35">
        <v>57.308061530098399</v>
      </c>
      <c r="AI48" s="35">
        <v>57.297671238555701</v>
      </c>
      <c r="AJ48" s="35">
        <v>71.050996563329505</v>
      </c>
      <c r="AK48" s="35">
        <v>77.585002791151098</v>
      </c>
      <c r="AL48" s="35">
        <v>67.021714874437606</v>
      </c>
      <c r="AM48" s="35">
        <v>61.436342735467797</v>
      </c>
      <c r="AN48" s="35">
        <v>66.8341594741336</v>
      </c>
      <c r="AO48" s="35">
        <v>42.881330041096099</v>
      </c>
      <c r="AP48" s="35">
        <v>64.576705887453898</v>
      </c>
      <c r="AQ48" s="35">
        <v>48.466951147114202</v>
      </c>
      <c r="AR48" s="35">
        <v>34.602069432352202</v>
      </c>
      <c r="AS48" s="35">
        <v>34.645225793418703</v>
      </c>
      <c r="AT48" s="35">
        <v>51.966725985815799</v>
      </c>
    </row>
    <row r="49" spans="1:47" s="26" customFormat="1" x14ac:dyDescent="0.25">
      <c r="A49" s="105" t="s">
        <v>28</v>
      </c>
      <c r="B49" s="97"/>
      <c r="C49" s="97"/>
      <c r="D49" s="97"/>
      <c r="E49" s="97"/>
      <c r="F49" s="97"/>
      <c r="G49" s="97"/>
      <c r="H49" s="97"/>
      <c r="I49" s="181"/>
      <c r="J49" s="97"/>
      <c r="K49" s="97"/>
      <c r="L49" s="97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</row>
    <row r="50" spans="1:47" s="26" customFormat="1" x14ac:dyDescent="0.25">
      <c r="A50" s="43" t="s">
        <v>28</v>
      </c>
      <c r="B50" s="182">
        <v>22773.127585420003</v>
      </c>
      <c r="C50" s="23">
        <v>94553.438233630004</v>
      </c>
      <c r="D50" s="23">
        <v>95816.232762579995</v>
      </c>
      <c r="E50" s="23">
        <v>94702.060405110009</v>
      </c>
      <c r="F50" s="23">
        <v>91262.196342929994</v>
      </c>
      <c r="G50" s="23">
        <v>88159.247842009965</v>
      </c>
      <c r="H50" s="23">
        <v>81521.470193209971</v>
      </c>
      <c r="I50" s="183">
        <v>88925.274455359991</v>
      </c>
      <c r="J50" s="23">
        <v>91875.365970119994</v>
      </c>
      <c r="K50" s="23">
        <v>97830.872843599995</v>
      </c>
      <c r="L50" s="23">
        <v>109180.56317764999</v>
      </c>
      <c r="M50" s="184">
        <v>119515.19141339</v>
      </c>
      <c r="N50" s="185">
        <v>107277.20939833</v>
      </c>
      <c r="O50" s="38">
        <v>106695.11414496</v>
      </c>
      <c r="P50" s="38">
        <v>109474.95017657</v>
      </c>
      <c r="Q50" s="38">
        <v>109670.84420589</v>
      </c>
      <c r="R50" s="38">
        <v>114642.64121715</v>
      </c>
      <c r="S50" s="38">
        <v>114975.11711375001</v>
      </c>
      <c r="T50" s="38">
        <v>116179.32758719999</v>
      </c>
      <c r="U50" s="38">
        <v>125043.49757263</v>
      </c>
      <c r="V50" s="38">
        <v>123537.81015159001</v>
      </c>
      <c r="W50" s="38">
        <v>120938.47447976</v>
      </c>
      <c r="X50" s="38">
        <v>121290.36779768</v>
      </c>
      <c r="Y50" s="38">
        <v>130062.95212355</v>
      </c>
      <c r="Z50" s="38">
        <v>125520.59127973999</v>
      </c>
      <c r="AA50" s="38">
        <v>110495.11426634</v>
      </c>
      <c r="AB50" s="38">
        <v>112231.98879678</v>
      </c>
      <c r="AC50" s="38">
        <v>103699.78406078</v>
      </c>
      <c r="AD50" s="38">
        <v>107862.01132059</v>
      </c>
      <c r="AE50" s="38">
        <v>97719.450822130006</v>
      </c>
      <c r="AF50" s="38">
        <v>100830.31080325</v>
      </c>
      <c r="AG50" s="38">
        <v>106655.03659577999</v>
      </c>
      <c r="AH50" s="38">
        <v>112120.12461470001</v>
      </c>
      <c r="AI50" s="38">
        <v>111123.28129653999</v>
      </c>
      <c r="AJ50" s="38">
        <v>101285.87463033</v>
      </c>
      <c r="AK50" s="38">
        <v>104955.45633460001</v>
      </c>
      <c r="AL50" s="38">
        <v>97495.289892000001</v>
      </c>
      <c r="AM50" s="38">
        <v>90401.426344520005</v>
      </c>
      <c r="AN50" s="38">
        <v>109605.69214052</v>
      </c>
      <c r="AO50" s="38">
        <v>105097.83686056999</v>
      </c>
      <c r="AP50" s="38">
        <v>105742.50447975</v>
      </c>
      <c r="AQ50" s="38">
        <v>113008.15239931</v>
      </c>
      <c r="AR50" s="38">
        <v>116074.54241347</v>
      </c>
      <c r="AS50" s="38">
        <v>107414.70001387</v>
      </c>
      <c r="AT50" s="38">
        <v>112938.48937271</v>
      </c>
    </row>
    <row r="51" spans="1:47" s="26" customFormat="1" x14ac:dyDescent="0.25">
      <c r="A51" s="27" t="s">
        <v>26</v>
      </c>
      <c r="B51" s="22">
        <v>4.0090339999999995E-2</v>
      </c>
      <c r="C51" s="22">
        <v>4.538822E-2</v>
      </c>
      <c r="D51" s="22">
        <v>4.5309530000000008E-2</v>
      </c>
      <c r="E51" s="22">
        <v>3.925128E-2</v>
      </c>
      <c r="F51" s="22">
        <v>0</v>
      </c>
      <c r="G51" s="22">
        <v>0</v>
      </c>
      <c r="H51" s="22">
        <v>0</v>
      </c>
      <c r="I51" s="178">
        <v>0</v>
      </c>
      <c r="J51" s="23">
        <v>0</v>
      </c>
      <c r="K51" s="23">
        <v>0</v>
      </c>
      <c r="L51" s="23">
        <v>0</v>
      </c>
      <c r="M51" s="29">
        <v>0.74486171000000001</v>
      </c>
      <c r="N51" s="29">
        <v>1.3720000000000001E-5</v>
      </c>
      <c r="O51" s="25">
        <v>1.3200000000000001E-5</v>
      </c>
      <c r="P51" s="25">
        <v>1.3010000000000001E-5</v>
      </c>
      <c r="Q51" s="25">
        <v>1.2850000000000001E-5</v>
      </c>
      <c r="R51" s="25">
        <v>1.2809999999999999E-5</v>
      </c>
      <c r="S51" s="25">
        <v>1.2830000000000001E-5</v>
      </c>
      <c r="T51" s="25">
        <v>0.18772823</v>
      </c>
      <c r="U51" s="25">
        <v>92.001133539999998</v>
      </c>
      <c r="V51" s="25">
        <v>109.87068376000001</v>
      </c>
      <c r="W51" s="25">
        <v>99.157405080000004</v>
      </c>
      <c r="X51" s="25">
        <v>150.75330338000001</v>
      </c>
      <c r="Y51" s="25">
        <v>121.65639589</v>
      </c>
      <c r="Z51" s="25">
        <v>122.01966424</v>
      </c>
      <c r="AA51" s="25">
        <v>118.71701715</v>
      </c>
      <c r="AB51" s="25">
        <v>119.89798926</v>
      </c>
      <c r="AC51" s="25">
        <v>117.18060696000001</v>
      </c>
      <c r="AD51" s="25">
        <v>118.36228672</v>
      </c>
      <c r="AE51" s="25">
        <v>115.31719898</v>
      </c>
      <c r="AF51" s="25">
        <v>110.60266196000001</v>
      </c>
      <c r="AG51" s="25">
        <v>111.29997787000001</v>
      </c>
      <c r="AH51" s="25">
        <v>106.27524855</v>
      </c>
      <c r="AI51" s="25">
        <v>110.53517540999999</v>
      </c>
      <c r="AJ51" s="25">
        <v>106.4948251</v>
      </c>
      <c r="AK51" s="25">
        <v>103.94678791</v>
      </c>
      <c r="AL51" s="25">
        <v>108.93741326999999</v>
      </c>
      <c r="AM51" s="25">
        <v>107.58007906</v>
      </c>
      <c r="AN51" s="25">
        <v>123.16874091</v>
      </c>
      <c r="AO51" s="25">
        <v>118.61391035</v>
      </c>
      <c r="AP51" s="25">
        <v>118.57123045</v>
      </c>
      <c r="AQ51" s="25">
        <v>117.87473567000001</v>
      </c>
      <c r="AR51" s="25">
        <v>122.56608685</v>
      </c>
      <c r="AS51" s="25">
        <v>121.8678331</v>
      </c>
      <c r="AT51" s="25">
        <v>123.21377671</v>
      </c>
    </row>
    <row r="52" spans="1:47" s="36" customFormat="1" x14ac:dyDescent="0.25">
      <c r="A52" s="30" t="s">
        <v>27</v>
      </c>
      <c r="B52" s="31">
        <f t="shared" ref="B52:I52" si="11">IFERROR(100*(B51/B50),0)</f>
        <v>1.760423106120345E-4</v>
      </c>
      <c r="C52" s="31">
        <f t="shared" si="11"/>
        <v>4.8002717667284872E-5</v>
      </c>
      <c r="D52" s="31">
        <f t="shared" si="11"/>
        <v>4.7287947661510608E-5</v>
      </c>
      <c r="E52" s="31">
        <f t="shared" si="11"/>
        <v>4.1447123570589231E-5</v>
      </c>
      <c r="F52" s="31">
        <f t="shared" si="11"/>
        <v>0</v>
      </c>
      <c r="G52" s="31">
        <f t="shared" si="11"/>
        <v>0</v>
      </c>
      <c r="H52" s="31">
        <f t="shared" si="11"/>
        <v>0</v>
      </c>
      <c r="I52" s="33">
        <f t="shared" si="11"/>
        <v>0</v>
      </c>
      <c r="J52" s="34">
        <v>0</v>
      </c>
      <c r="K52" s="34">
        <v>0</v>
      </c>
      <c r="L52" s="34">
        <v>0</v>
      </c>
      <c r="M52" s="35">
        <v>6.2323600974172803E-4</v>
      </c>
      <c r="N52" s="35">
        <v>1.27892961393658E-8</v>
      </c>
      <c r="O52" s="42">
        <v>1.2371700527979199E-8</v>
      </c>
      <c r="P52" s="42">
        <v>1.18839971874994E-8</v>
      </c>
      <c r="Q52" s="42">
        <v>1.17168788961596E-8</v>
      </c>
      <c r="R52" s="42">
        <v>1.11738528212517E-8</v>
      </c>
      <c r="S52" s="42">
        <v>1.11589362307905E-8</v>
      </c>
      <c r="T52" s="42">
        <v>1.61584882524904E-4</v>
      </c>
      <c r="U52" s="42">
        <v>7.3575304054944696E-2</v>
      </c>
      <c r="V52" s="42">
        <v>8.8936887925389493E-2</v>
      </c>
      <c r="W52" s="42">
        <v>8.1989958535978402E-2</v>
      </c>
      <c r="X52" s="42">
        <v>0.124291241025393</v>
      </c>
      <c r="Y52" s="42">
        <v>9.3536548189707094E-2</v>
      </c>
      <c r="Z52" s="42">
        <v>9.7210874324247201E-2</v>
      </c>
      <c r="AA52" s="42">
        <v>0.107440965094476</v>
      </c>
      <c r="AB52" s="42">
        <v>0.10683049507133</v>
      </c>
      <c r="AC52" s="42">
        <v>0.11299985628834</v>
      </c>
      <c r="AD52" s="42">
        <v>0.109734915259647</v>
      </c>
      <c r="AE52" s="42">
        <v>0.118008439476294</v>
      </c>
      <c r="AF52" s="42">
        <v>0.109691878443</v>
      </c>
      <c r="AG52" s="42">
        <v>0.10435510729026699</v>
      </c>
      <c r="AH52" s="42">
        <v>9.4786951865433705E-2</v>
      </c>
      <c r="AI52" s="42">
        <v>9.9470762670361895E-2</v>
      </c>
      <c r="AJ52" s="42">
        <v>0.105142820248807</v>
      </c>
      <c r="AK52" s="42">
        <v>9.9038955705757395E-2</v>
      </c>
      <c r="AL52" s="42">
        <v>0.111736078112773</v>
      </c>
      <c r="AM52" s="42">
        <v>0.11900263459341</v>
      </c>
      <c r="AN52" s="42">
        <v>0.11237440182585701</v>
      </c>
      <c r="AO52" s="42">
        <v>0.112860467820438</v>
      </c>
      <c r="AP52" s="42">
        <v>0.112132042865229</v>
      </c>
      <c r="AQ52" s="42">
        <v>0.10430640017323201</v>
      </c>
      <c r="AR52" s="42">
        <v>0.10559256517540801</v>
      </c>
      <c r="AS52" s="42">
        <v>0.113455451706576</v>
      </c>
      <c r="AT52" s="42">
        <v>0.10909812712597999</v>
      </c>
    </row>
    <row r="53" spans="1:47" x14ac:dyDescent="0.25">
      <c r="A53" s="106" t="s">
        <v>29</v>
      </c>
      <c r="B53" s="97"/>
      <c r="C53" s="97"/>
      <c r="D53" s="97"/>
      <c r="E53" s="97"/>
      <c r="F53" s="97"/>
      <c r="G53" s="97"/>
      <c r="H53" s="97"/>
      <c r="I53" s="181"/>
      <c r="J53" s="95"/>
      <c r="K53" s="95"/>
      <c r="L53" s="95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1"/>
    </row>
    <row r="54" spans="1:47" s="26" customFormat="1" ht="30" x14ac:dyDescent="0.25">
      <c r="A54" s="21" t="s">
        <v>30</v>
      </c>
      <c r="B54" s="97">
        <v>2782.2145602699998</v>
      </c>
      <c r="C54" s="97">
        <v>2675.6207011400006</v>
      </c>
      <c r="D54" s="97">
        <v>1129.3836065099997</v>
      </c>
      <c r="E54" s="97">
        <v>74.238543129999996</v>
      </c>
      <c r="F54" s="97">
        <v>125.33273528000002</v>
      </c>
      <c r="G54" s="97">
        <v>91.759392290000008</v>
      </c>
      <c r="H54" s="97">
        <v>80.101385130000011</v>
      </c>
      <c r="I54" s="181">
        <v>133.08388267999999</v>
      </c>
      <c r="J54" s="97">
        <v>73.921881570000011</v>
      </c>
      <c r="K54" s="97">
        <v>74.373495980000001</v>
      </c>
      <c r="L54" s="97">
        <v>85.4076989</v>
      </c>
      <c r="M54" s="98">
        <v>16.747653379999999</v>
      </c>
      <c r="N54" s="98">
        <v>17.39479862</v>
      </c>
      <c r="O54" s="98">
        <v>69.039450889999998</v>
      </c>
      <c r="P54" s="98">
        <v>416.93093018000002</v>
      </c>
      <c r="Q54" s="98">
        <v>411.80682940000003</v>
      </c>
      <c r="R54" s="98">
        <v>712.55640363999998</v>
      </c>
      <c r="S54" s="98">
        <v>409.43095450999999</v>
      </c>
      <c r="T54" s="98">
        <v>418.29631198999999</v>
      </c>
      <c r="U54" s="98">
        <v>1007.72636799</v>
      </c>
      <c r="V54" s="98">
        <v>299.54694952</v>
      </c>
      <c r="W54" s="98">
        <v>297.65861295000002</v>
      </c>
      <c r="X54" s="98">
        <v>381.47924061999998</v>
      </c>
      <c r="Y54" s="98">
        <v>57.085392900000002</v>
      </c>
      <c r="Z54" s="98">
        <v>15.86083949</v>
      </c>
      <c r="AA54" s="98">
        <v>15.36692672</v>
      </c>
      <c r="AB54" s="98">
        <v>15.28377901</v>
      </c>
      <c r="AC54" s="98">
        <v>14.80428768</v>
      </c>
      <c r="AD54" s="98">
        <v>14.959909140000001</v>
      </c>
      <c r="AE54" s="98">
        <v>25.33162227</v>
      </c>
      <c r="AF54" s="98">
        <v>24.02434993</v>
      </c>
      <c r="AG54" s="98">
        <v>4354.3276262099998</v>
      </c>
      <c r="AH54" s="98">
        <v>22.800353510000001</v>
      </c>
      <c r="AI54" s="98">
        <v>261.53578499999998</v>
      </c>
      <c r="AJ54" s="98">
        <v>31.252209959999998</v>
      </c>
      <c r="AK54" s="98">
        <v>23703.964650000002</v>
      </c>
      <c r="AL54" s="98">
        <v>17462.4097</v>
      </c>
      <c r="AM54" s="98">
        <v>18.420750000000002</v>
      </c>
      <c r="AN54" s="98">
        <v>1650.4941249999999</v>
      </c>
      <c r="AO54" s="98">
        <v>1630.798892</v>
      </c>
      <c r="AP54" s="98">
        <v>2228.346802</v>
      </c>
      <c r="AQ54" s="98">
        <v>1857.119616</v>
      </c>
      <c r="AR54" s="98">
        <v>1597.518478</v>
      </c>
      <c r="AS54" s="98">
        <v>3005.929079</v>
      </c>
      <c r="AT54" s="98">
        <v>3886.14569901</v>
      </c>
    </row>
    <row r="55" spans="1:47" s="26" customFormat="1" ht="30" x14ac:dyDescent="0.25">
      <c r="A55" s="43" t="s">
        <v>31</v>
      </c>
      <c r="B55" s="176">
        <v>79102.893922260104</v>
      </c>
      <c r="C55" s="176">
        <v>125573.72077188989</v>
      </c>
      <c r="D55" s="176">
        <v>128607.11525912001</v>
      </c>
      <c r="E55" s="176">
        <v>121716.43519876013</v>
      </c>
      <c r="F55" s="176">
        <v>125131.91082208001</v>
      </c>
      <c r="G55" s="176">
        <v>129141.51322441005</v>
      </c>
      <c r="H55" s="176">
        <v>137048.74052907983</v>
      </c>
      <c r="I55" s="177">
        <v>129357.8145563602</v>
      </c>
      <c r="J55" s="176">
        <v>138744.71727665991</v>
      </c>
      <c r="K55" s="176">
        <v>116506.56705504</v>
      </c>
      <c r="L55" s="176">
        <v>105325.72613188</v>
      </c>
      <c r="M55" s="38">
        <v>100044.81817785</v>
      </c>
      <c r="N55" s="38">
        <v>102531.01428202</v>
      </c>
      <c r="O55" s="39">
        <v>107383.72368018</v>
      </c>
      <c r="P55" s="39">
        <v>104739.35463949</v>
      </c>
      <c r="Q55" s="39">
        <v>101423.82820351</v>
      </c>
      <c r="R55" s="39">
        <v>98144.452728360004</v>
      </c>
      <c r="S55" s="39">
        <v>98158.56542169</v>
      </c>
      <c r="T55" s="39">
        <v>101424.33417505999</v>
      </c>
      <c r="U55" s="39">
        <v>115835.75489828001</v>
      </c>
      <c r="V55" s="39">
        <v>114673.81641528</v>
      </c>
      <c r="W55" s="39">
        <v>111155.67129938</v>
      </c>
      <c r="X55" s="39">
        <v>91787.609965530006</v>
      </c>
      <c r="Y55" s="39">
        <v>88526.19376296</v>
      </c>
      <c r="Z55" s="39">
        <v>81535.794359699998</v>
      </c>
      <c r="AA55" s="39">
        <v>107488.00994649</v>
      </c>
      <c r="AB55" s="39">
        <v>82631.763133579996</v>
      </c>
      <c r="AC55" s="39">
        <v>91757.219740329994</v>
      </c>
      <c r="AD55" s="39">
        <v>95228.290252620005</v>
      </c>
      <c r="AE55" s="39">
        <v>115873.72089559</v>
      </c>
      <c r="AF55" s="39">
        <v>135716.89129395</v>
      </c>
      <c r="AG55" s="39">
        <v>120209.48964908</v>
      </c>
      <c r="AH55" s="39">
        <v>112805.43407394001</v>
      </c>
      <c r="AI55" s="39">
        <v>112158.19630623001</v>
      </c>
      <c r="AJ55" s="39">
        <v>131562.33840420001</v>
      </c>
      <c r="AK55" s="39">
        <v>120261.61920827</v>
      </c>
      <c r="AL55" s="39">
        <v>155567.21080981</v>
      </c>
      <c r="AM55" s="39">
        <v>171057.19475833001</v>
      </c>
      <c r="AN55" s="39">
        <v>198323.30340981999</v>
      </c>
      <c r="AO55" s="39">
        <v>180214.19162124</v>
      </c>
      <c r="AP55" s="39">
        <v>184921.01332508001</v>
      </c>
      <c r="AQ55" s="39">
        <v>183382.10925392999</v>
      </c>
      <c r="AR55" s="39">
        <v>205303.61207279001</v>
      </c>
      <c r="AS55" s="39">
        <v>201185.97870050999</v>
      </c>
      <c r="AT55" s="39">
        <v>211574.43317333001</v>
      </c>
    </row>
    <row r="56" spans="1:47" s="26" customFormat="1" x14ac:dyDescent="0.25">
      <c r="A56" s="27" t="s">
        <v>26</v>
      </c>
      <c r="B56" s="22">
        <v>51.272080289999998</v>
      </c>
      <c r="C56" s="22">
        <v>3337.1254388900002</v>
      </c>
      <c r="D56" s="22">
        <v>3722.9395194900003</v>
      </c>
      <c r="E56" s="22">
        <v>3330.3331379600013</v>
      </c>
      <c r="F56" s="22">
        <v>3437.84141451</v>
      </c>
      <c r="G56" s="22">
        <v>3351.55132254</v>
      </c>
      <c r="H56" s="22">
        <v>3310.851120830001</v>
      </c>
      <c r="I56" s="178">
        <v>3336.6293995300002</v>
      </c>
      <c r="J56" s="28">
        <v>3405.965756940001</v>
      </c>
      <c r="K56" s="28">
        <v>3392.6760549999999</v>
      </c>
      <c r="L56" s="28">
        <v>3427.9955563600001</v>
      </c>
      <c r="M56" s="24">
        <v>3583.9306961699999</v>
      </c>
      <c r="N56" s="24">
        <v>4068.9306811699998</v>
      </c>
      <c r="O56" s="29">
        <v>3489.0416372499999</v>
      </c>
      <c r="P56" s="29">
        <v>3600.9769997200001</v>
      </c>
      <c r="Q56" s="108">
        <v>3559.4612677999999</v>
      </c>
      <c r="R56" s="108">
        <v>3524.8981309000001</v>
      </c>
      <c r="S56" s="29">
        <v>3587.1211806599999</v>
      </c>
      <c r="T56" s="108">
        <v>3828.2640270299999</v>
      </c>
      <c r="U56" s="29">
        <v>3787.23524808</v>
      </c>
      <c r="V56" s="29">
        <v>3772.98283842</v>
      </c>
      <c r="W56" s="29">
        <v>3726.0085898900002</v>
      </c>
      <c r="X56" s="29">
        <v>3798.1810043599999</v>
      </c>
      <c r="Y56" s="29">
        <v>3686.5842410099999</v>
      </c>
      <c r="Z56" s="29">
        <v>3710.4147848399998</v>
      </c>
      <c r="AA56" s="29">
        <v>3671.5467553399999</v>
      </c>
      <c r="AB56" s="29">
        <v>3676.1545449499999</v>
      </c>
      <c r="AC56" s="29">
        <v>3896.95290273</v>
      </c>
      <c r="AD56" s="29">
        <v>3620.9605661400001</v>
      </c>
      <c r="AE56" s="29">
        <v>3359.7146116200001</v>
      </c>
      <c r="AF56" s="29">
        <v>3197.0832808199998</v>
      </c>
      <c r="AG56" s="29">
        <v>3206.1905328900002</v>
      </c>
      <c r="AH56" s="29">
        <v>3102.7177459499999</v>
      </c>
      <c r="AI56" s="29">
        <v>3162.7713691700001</v>
      </c>
      <c r="AJ56" s="29">
        <v>3076.7495451200002</v>
      </c>
      <c r="AK56" s="29">
        <v>3202.0753632599999</v>
      </c>
      <c r="AL56" s="29">
        <v>3331.1825548800002</v>
      </c>
      <c r="AM56" s="29">
        <v>3253.0585248699999</v>
      </c>
      <c r="AN56" s="29">
        <v>3737.3255342399998</v>
      </c>
      <c r="AO56" s="29">
        <v>3588.9175902400002</v>
      </c>
      <c r="AP56" s="29">
        <v>3565.1423330299999</v>
      </c>
      <c r="AQ56" s="29">
        <v>3557.3369953900001</v>
      </c>
      <c r="AR56" s="29">
        <v>3704.67954779</v>
      </c>
      <c r="AS56" s="29">
        <v>3720.4928021000001</v>
      </c>
      <c r="AT56" s="29">
        <v>3901.1308375399999</v>
      </c>
    </row>
    <row r="57" spans="1:47" s="36" customFormat="1" x14ac:dyDescent="0.25">
      <c r="A57" s="30" t="s">
        <v>27</v>
      </c>
      <c r="B57" s="91">
        <f t="shared" ref="B57:I57" si="12">IFERROR(100*(B56/B55),0)</f>
        <v>6.4816946318536239E-2</v>
      </c>
      <c r="C57" s="91">
        <f t="shared" si="12"/>
        <v>2.6575030335782066</v>
      </c>
      <c r="D57" s="91">
        <f t="shared" si="12"/>
        <v>2.8948161320537769</v>
      </c>
      <c r="E57" s="91">
        <f t="shared" si="12"/>
        <v>2.7361408773775246</v>
      </c>
      <c r="F57" s="91">
        <f t="shared" si="12"/>
        <v>2.7473738648474146</v>
      </c>
      <c r="G57" s="91">
        <f t="shared" si="12"/>
        <v>2.5952548013867447</v>
      </c>
      <c r="H57" s="91">
        <f t="shared" si="12"/>
        <v>2.415820173208731</v>
      </c>
      <c r="I57" s="186">
        <f t="shared" si="12"/>
        <v>2.5793798472656295</v>
      </c>
      <c r="J57" s="34">
        <v>2.4548435600242948</v>
      </c>
      <c r="K57" s="34">
        <v>2.91200413912911</v>
      </c>
      <c r="L57" s="34">
        <v>3.2546612136029802</v>
      </c>
      <c r="M57" s="84">
        <v>3.5823251633071398</v>
      </c>
      <c r="N57" s="35">
        <v>3.9684876909322999</v>
      </c>
      <c r="O57" s="42">
        <v>3.2491345221379899</v>
      </c>
      <c r="P57" s="42">
        <v>3.43803626832957</v>
      </c>
      <c r="Q57" s="35">
        <v>3.5094921290663899</v>
      </c>
      <c r="R57" s="35">
        <v>3.5915408695141</v>
      </c>
      <c r="S57" s="42">
        <v>3.6544148391428699</v>
      </c>
      <c r="T57" s="35">
        <v>3.7745024980123199</v>
      </c>
      <c r="U57" s="42">
        <v>3.2694872592712998</v>
      </c>
      <c r="V57" s="42">
        <v>3.2901868590093102</v>
      </c>
      <c r="W57" s="42">
        <v>3.35206341370976</v>
      </c>
      <c r="X57" s="42">
        <v>4.1380105722181604</v>
      </c>
      <c r="Y57" s="42">
        <v>4.1643993538017599</v>
      </c>
      <c r="Z57" s="42">
        <v>4.55065755350501</v>
      </c>
      <c r="AA57" s="42">
        <v>3.4157733101280598</v>
      </c>
      <c r="AB57" s="42">
        <v>4.4488395328164998</v>
      </c>
      <c r="AC57" s="42">
        <v>4.2470259166071704</v>
      </c>
      <c r="AD57" s="42">
        <v>3.8024000604593202</v>
      </c>
      <c r="AE57" s="42">
        <v>2.8994620917087199</v>
      </c>
      <c r="AF57" s="42">
        <v>2.3557003482311001</v>
      </c>
      <c r="AG57" s="42">
        <v>2.6671692411719201</v>
      </c>
      <c r="AH57" s="42">
        <v>2.7505037956915102</v>
      </c>
      <c r="AI57" s="42">
        <v>2.8199199642392201</v>
      </c>
      <c r="AJ57" s="42">
        <v>2.3386248545288701</v>
      </c>
      <c r="AK57" s="42">
        <v>2.6625912609031301</v>
      </c>
      <c r="AL57" s="42">
        <v>2.1413140581099501</v>
      </c>
      <c r="AM57" s="42">
        <v>1.90173732795392</v>
      </c>
      <c r="AN57" s="42">
        <v>1.88446111474712</v>
      </c>
      <c r="AO57" s="42">
        <v>1.9914733451086399</v>
      </c>
      <c r="AP57" s="42">
        <v>1.92792710191496</v>
      </c>
      <c r="AQ57" s="42">
        <v>1.9398495359567201</v>
      </c>
      <c r="AR57" s="42">
        <v>1.80448824567028</v>
      </c>
      <c r="AS57" s="42">
        <v>1.8492803654266601</v>
      </c>
      <c r="AT57" s="42">
        <v>1.84385739762046</v>
      </c>
    </row>
    <row r="58" spans="1:47" x14ac:dyDescent="0.25">
      <c r="A58" s="106" t="s">
        <v>32</v>
      </c>
      <c r="B58" s="97"/>
      <c r="C58" s="97"/>
      <c r="D58" s="97"/>
      <c r="E58" s="97"/>
      <c r="F58" s="97"/>
      <c r="G58" s="97"/>
      <c r="H58" s="97"/>
      <c r="I58" s="181"/>
      <c r="J58" s="95"/>
      <c r="K58" s="95"/>
      <c r="L58" s="95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1"/>
    </row>
    <row r="59" spans="1:47" s="26" customFormat="1" x14ac:dyDescent="0.25">
      <c r="A59" s="43" t="s">
        <v>32</v>
      </c>
      <c r="B59" s="176">
        <v>0</v>
      </c>
      <c r="C59" s="176">
        <v>0</v>
      </c>
      <c r="D59" s="176">
        <v>0.33089479999999999</v>
      </c>
      <c r="E59" s="176">
        <v>0</v>
      </c>
      <c r="F59" s="176">
        <v>0</v>
      </c>
      <c r="G59" s="176">
        <v>23.694873870000002</v>
      </c>
      <c r="H59" s="176">
        <v>4.5210591999999998</v>
      </c>
      <c r="I59" s="177">
        <v>0.11751300000000001</v>
      </c>
      <c r="J59" s="176">
        <v>1.1921105000000001</v>
      </c>
      <c r="K59" s="176">
        <v>3.6731603800000001</v>
      </c>
      <c r="L59" s="176">
        <v>3.37812789</v>
      </c>
      <c r="M59" s="39">
        <v>1.9385045999999999</v>
      </c>
      <c r="N59" s="39">
        <v>0</v>
      </c>
      <c r="O59" s="38">
        <v>1.1153589699999999</v>
      </c>
      <c r="P59" s="38">
        <v>7.429471E-2</v>
      </c>
      <c r="Q59" s="38">
        <v>0</v>
      </c>
      <c r="R59" s="38">
        <v>0</v>
      </c>
      <c r="S59" s="38">
        <v>0.64242034000000003</v>
      </c>
      <c r="T59" s="38">
        <v>6.4153224700000004</v>
      </c>
      <c r="U59" s="38">
        <v>2.60625609</v>
      </c>
      <c r="V59" s="38">
        <v>0.24905373</v>
      </c>
      <c r="W59" s="38">
        <v>9.7310899999999995E-3</v>
      </c>
      <c r="X59" s="38">
        <v>1.1209</v>
      </c>
      <c r="Y59" s="38">
        <v>0</v>
      </c>
      <c r="Z59" s="38">
        <v>8.5773730000000006E-2</v>
      </c>
      <c r="AA59" s="38">
        <v>1.15569364</v>
      </c>
      <c r="AB59" s="38">
        <v>1.7158545700000001</v>
      </c>
      <c r="AC59" s="38">
        <v>0.91963717</v>
      </c>
      <c r="AD59" s="38">
        <v>1.41930314</v>
      </c>
      <c r="AE59" s="38">
        <v>1.0642217300000001</v>
      </c>
      <c r="AF59" s="38">
        <v>0.39147140000000002</v>
      </c>
      <c r="AG59" s="38">
        <v>0</v>
      </c>
      <c r="AH59" s="38">
        <v>0</v>
      </c>
      <c r="AI59" s="38">
        <v>0</v>
      </c>
      <c r="AJ59" s="38">
        <v>1.84562548</v>
      </c>
      <c r="AK59" s="38">
        <v>5.4158280100000002</v>
      </c>
      <c r="AL59" s="38">
        <v>6.0277801499999999</v>
      </c>
      <c r="AM59" s="38">
        <v>15.46973489</v>
      </c>
      <c r="AN59" s="38">
        <v>20.189953630000002</v>
      </c>
      <c r="AO59" s="38">
        <v>24.807232299999999</v>
      </c>
      <c r="AP59" s="38">
        <v>7.3902518099999996</v>
      </c>
      <c r="AQ59" s="38">
        <v>6.53600271</v>
      </c>
      <c r="AR59" s="38">
        <v>0.28565237999999998</v>
      </c>
      <c r="AS59" s="38">
        <v>0.53638532999999999</v>
      </c>
      <c r="AT59" s="38">
        <v>0.39438025999999998</v>
      </c>
    </row>
    <row r="60" spans="1:47" s="26" customFormat="1" x14ac:dyDescent="0.25">
      <c r="A60" s="27" t="s">
        <v>26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178">
        <v>0</v>
      </c>
      <c r="J60" s="28">
        <v>0</v>
      </c>
      <c r="K60" s="28">
        <v>0</v>
      </c>
      <c r="L60" s="28">
        <v>0</v>
      </c>
      <c r="M60" s="29">
        <v>0</v>
      </c>
      <c r="N60" s="29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</row>
    <row r="61" spans="1:47" s="36" customFormat="1" x14ac:dyDescent="0.25">
      <c r="A61" s="30" t="s">
        <v>27</v>
      </c>
      <c r="B61" s="31">
        <f t="shared" ref="B61:I61" si="13">IFERROR(100*(B60/B59),0)</f>
        <v>0</v>
      </c>
      <c r="C61" s="31">
        <f t="shared" si="13"/>
        <v>0</v>
      </c>
      <c r="D61" s="31">
        <f t="shared" si="13"/>
        <v>0</v>
      </c>
      <c r="E61" s="31">
        <f t="shared" si="13"/>
        <v>0</v>
      </c>
      <c r="F61" s="31">
        <f t="shared" si="13"/>
        <v>0</v>
      </c>
      <c r="G61" s="31">
        <f t="shared" si="13"/>
        <v>0</v>
      </c>
      <c r="H61" s="31">
        <f t="shared" si="13"/>
        <v>0</v>
      </c>
      <c r="I61" s="33">
        <f t="shared" si="13"/>
        <v>0</v>
      </c>
      <c r="J61" s="34">
        <v>0</v>
      </c>
      <c r="K61" s="34">
        <v>0</v>
      </c>
      <c r="L61" s="34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35">
        <v>0</v>
      </c>
      <c r="AD61" s="35">
        <v>0</v>
      </c>
      <c r="AE61" s="35">
        <v>0</v>
      </c>
      <c r="AF61" s="35">
        <v>0</v>
      </c>
      <c r="AG61" s="35">
        <v>0</v>
      </c>
      <c r="AH61" s="35">
        <v>0</v>
      </c>
      <c r="AI61" s="35">
        <v>0</v>
      </c>
      <c r="AJ61" s="35">
        <v>0</v>
      </c>
      <c r="AK61" s="35">
        <v>0</v>
      </c>
      <c r="AL61" s="35">
        <v>0</v>
      </c>
      <c r="AM61" s="35">
        <v>0</v>
      </c>
      <c r="AN61" s="35">
        <v>0</v>
      </c>
      <c r="AO61" s="35">
        <v>0</v>
      </c>
      <c r="AP61" s="35">
        <v>0</v>
      </c>
      <c r="AQ61" s="35">
        <v>0</v>
      </c>
      <c r="AR61" s="35">
        <v>0</v>
      </c>
      <c r="AS61" s="35">
        <v>0</v>
      </c>
      <c r="AT61" s="35">
        <v>0</v>
      </c>
    </row>
    <row r="62" spans="1:47" x14ac:dyDescent="0.25">
      <c r="B62" s="2"/>
      <c r="C62" s="2"/>
      <c r="D62" s="2"/>
      <c r="E62" s="112"/>
      <c r="F62" s="2"/>
      <c r="G62" s="2"/>
      <c r="H62" s="2"/>
      <c r="I62" s="112"/>
      <c r="J62" s="95"/>
      <c r="K62" s="95"/>
      <c r="L62" s="95"/>
      <c r="AU62" s="92"/>
    </row>
    <row r="63" spans="1:47" s="49" customFormat="1" ht="30" x14ac:dyDescent="0.25">
      <c r="A63" s="113" t="s">
        <v>33</v>
      </c>
      <c r="B63" s="114">
        <f t="shared" ref="B63:I63" si="14">B66-B64</f>
        <v>501967.34549910919</v>
      </c>
      <c r="C63" s="114">
        <f t="shared" si="14"/>
        <v>753714.26262060227</v>
      </c>
      <c r="D63" s="114">
        <f t="shared" si="14"/>
        <v>747720.87888157298</v>
      </c>
      <c r="E63" s="114">
        <f t="shared" si="14"/>
        <v>728549.37550472922</v>
      </c>
      <c r="F63" s="114">
        <f t="shared" si="14"/>
        <v>725395.35892594175</v>
      </c>
      <c r="G63" s="114">
        <f t="shared" si="14"/>
        <v>716861.37841033947</v>
      </c>
      <c r="H63" s="114">
        <f t="shared" si="14"/>
        <v>710648.29921034118</v>
      </c>
      <c r="I63" s="187">
        <f t="shared" si="14"/>
        <v>704472.48946514912</v>
      </c>
      <c r="J63" s="114">
        <v>727682.91948338901</v>
      </c>
      <c r="K63" s="114">
        <v>720872.77610684</v>
      </c>
      <c r="L63" s="114">
        <v>717372.29309814004</v>
      </c>
      <c r="M63" s="154">
        <v>736733.13220264995</v>
      </c>
      <c r="N63" s="154">
        <v>760909.28036532004</v>
      </c>
      <c r="O63" s="154">
        <v>740925.63938574004</v>
      </c>
      <c r="P63" s="154">
        <v>742371.89217727003</v>
      </c>
      <c r="Q63" s="154">
        <v>735367.17837119999</v>
      </c>
      <c r="R63" s="154">
        <v>734494.47105684003</v>
      </c>
      <c r="S63" s="154">
        <v>737544.61696804001</v>
      </c>
      <c r="T63" s="154">
        <v>755398.40692995</v>
      </c>
      <c r="U63" s="154">
        <v>809912.16264617001</v>
      </c>
      <c r="V63" s="154">
        <v>825348.28306650999</v>
      </c>
      <c r="W63" s="154">
        <v>818368.86738499999</v>
      </c>
      <c r="X63" s="154">
        <v>807085.71143352997</v>
      </c>
      <c r="Y63" s="154">
        <v>775280.75332416</v>
      </c>
      <c r="Z63" s="154">
        <v>771107.70968812006</v>
      </c>
      <c r="AA63" s="154">
        <v>751491.80451384</v>
      </c>
      <c r="AB63" s="154">
        <v>741200.74085177004</v>
      </c>
      <c r="AC63" s="154">
        <v>719582.97517476999</v>
      </c>
      <c r="AD63" s="154">
        <v>726021.76716121996</v>
      </c>
      <c r="AE63" s="154">
        <v>724929.68079055997</v>
      </c>
      <c r="AF63" s="154">
        <v>734908.31580725999</v>
      </c>
      <c r="AG63" s="154">
        <v>732236.42874368001</v>
      </c>
      <c r="AH63" s="154">
        <v>695392.01059671002</v>
      </c>
      <c r="AI63" s="154">
        <v>717947.96093901002</v>
      </c>
      <c r="AJ63" s="154">
        <v>705571.62896495999</v>
      </c>
      <c r="AK63" s="154">
        <v>703784.08504677995</v>
      </c>
      <c r="AL63" s="154">
        <v>749108.64611437998</v>
      </c>
      <c r="AM63" s="154">
        <v>734102.90004891995</v>
      </c>
      <c r="AN63" s="154">
        <v>832333.77668370004</v>
      </c>
      <c r="AO63" s="154">
        <v>788323.87339887</v>
      </c>
      <c r="AP63" s="154">
        <v>790189.98261662002</v>
      </c>
      <c r="AQ63" s="154">
        <v>767762.90240351995</v>
      </c>
      <c r="AR63" s="154">
        <v>819108.51024136995</v>
      </c>
      <c r="AS63" s="154">
        <v>809389.24331669998</v>
      </c>
      <c r="AT63" s="154">
        <v>801484.68656982004</v>
      </c>
    </row>
    <row r="64" spans="1:47" s="26" customFormat="1" x14ac:dyDescent="0.25">
      <c r="A64" s="115" t="s">
        <v>34</v>
      </c>
      <c r="B64" s="116">
        <v>15396.641324760891</v>
      </c>
      <c r="C64" s="116">
        <v>16805.941795587416</v>
      </c>
      <c r="D64" s="116">
        <v>17637.941698627117</v>
      </c>
      <c r="E64" s="116">
        <v>21197.902456940508</v>
      </c>
      <c r="F64" s="116">
        <v>23492.527676508755</v>
      </c>
      <c r="G64" s="116">
        <v>21668.792941049993</v>
      </c>
      <c r="H64" s="116">
        <v>22348.742263149241</v>
      </c>
      <c r="I64" s="188">
        <v>18586.426722101151</v>
      </c>
      <c r="J64" s="116">
        <v>19108.91145592145</v>
      </c>
      <c r="K64" s="116">
        <v>19477.8039494</v>
      </c>
      <c r="L64" s="116">
        <v>20897.442367560001</v>
      </c>
      <c r="M64" s="117">
        <v>22840.001573570102</v>
      </c>
      <c r="N64" s="117">
        <v>17076.803717809798</v>
      </c>
      <c r="O64" s="117">
        <v>13151.4456167398</v>
      </c>
      <c r="P64" s="117">
        <v>10685.0146104099</v>
      </c>
      <c r="Q64" s="117">
        <v>13452.7623770601</v>
      </c>
      <c r="R64" s="117">
        <v>12501.59146412</v>
      </c>
      <c r="S64" s="117">
        <v>12479.2979222701</v>
      </c>
      <c r="T64" s="117">
        <v>8595.6971020799792</v>
      </c>
      <c r="U64" s="117">
        <v>16528.143552760001</v>
      </c>
      <c r="V64" s="117">
        <v>9729.2537022100296</v>
      </c>
      <c r="W64" s="117">
        <v>7257.1916427798596</v>
      </c>
      <c r="X64" s="117">
        <v>10584.38137696</v>
      </c>
      <c r="Y64" s="117">
        <v>7283.7992709500204</v>
      </c>
      <c r="Z64" s="117">
        <v>10158.154790189899</v>
      </c>
      <c r="AA64" s="117">
        <v>7830.4955963600696</v>
      </c>
      <c r="AB64" s="117">
        <v>7183.7597473297501</v>
      </c>
      <c r="AC64" s="117">
        <v>11390.139404559999</v>
      </c>
      <c r="AD64" s="117">
        <v>9575.2669063799494</v>
      </c>
      <c r="AE64" s="117">
        <v>11502.1723919001</v>
      </c>
      <c r="AF64" s="117">
        <v>10136.3485628698</v>
      </c>
      <c r="AG64" s="117">
        <v>10055.19300092</v>
      </c>
      <c r="AH64" s="117">
        <v>11183.19422379</v>
      </c>
      <c r="AI64" s="117">
        <v>12315.35669262</v>
      </c>
      <c r="AJ64" s="117">
        <v>8703.1743770700396</v>
      </c>
      <c r="AK64" s="117">
        <v>13638.119527069901</v>
      </c>
      <c r="AL64" s="117">
        <v>12056.970890430201</v>
      </c>
      <c r="AM64" s="117">
        <v>12976.4486359201</v>
      </c>
      <c r="AN64" s="117">
        <v>23069.737368469901</v>
      </c>
      <c r="AO64" s="117">
        <v>19499.04626626</v>
      </c>
      <c r="AP64" s="117">
        <v>18291.671449299902</v>
      </c>
      <c r="AQ64" s="117">
        <v>19030.8442992901</v>
      </c>
      <c r="AR64" s="117">
        <v>20394.378822370101</v>
      </c>
      <c r="AS64" s="117">
        <v>21002.76174872</v>
      </c>
      <c r="AT64" s="118">
        <v>16443.667035449798</v>
      </c>
    </row>
    <row r="65" spans="1:47" x14ac:dyDescent="0.2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189"/>
    </row>
    <row r="66" spans="1:47" s="49" customFormat="1" x14ac:dyDescent="0.25">
      <c r="A66" s="119" t="s">
        <v>35</v>
      </c>
      <c r="B66" s="46">
        <v>517363.9868238701</v>
      </c>
      <c r="C66" s="46">
        <v>770520.20441618969</v>
      </c>
      <c r="D66" s="46">
        <v>765358.82058020006</v>
      </c>
      <c r="E66" s="46">
        <v>749747.27796166972</v>
      </c>
      <c r="F66" s="46">
        <v>748887.88660245051</v>
      </c>
      <c r="G66" s="46">
        <v>738530.17135138949</v>
      </c>
      <c r="H66" s="46">
        <v>732997.04147349042</v>
      </c>
      <c r="I66" s="190">
        <v>723058.91618725029</v>
      </c>
      <c r="J66" s="46">
        <v>746791.83093931049</v>
      </c>
      <c r="K66" s="46">
        <v>740350.58005623997</v>
      </c>
      <c r="L66" s="46">
        <v>738269.73546570004</v>
      </c>
      <c r="M66" s="45">
        <v>759573.13377622003</v>
      </c>
      <c r="N66" s="45">
        <v>777986.08408313</v>
      </c>
      <c r="O66" s="45">
        <v>754077.08500247996</v>
      </c>
      <c r="P66" s="45">
        <v>753056.90678768</v>
      </c>
      <c r="Q66" s="45">
        <v>748819.94074826001</v>
      </c>
      <c r="R66" s="45">
        <v>746996.06252096</v>
      </c>
      <c r="S66" s="45">
        <v>750023.91489031003</v>
      </c>
      <c r="T66" s="45">
        <v>763994.10403202998</v>
      </c>
      <c r="U66" s="45">
        <v>826440.30619893002</v>
      </c>
      <c r="V66" s="45">
        <v>835077.53676872002</v>
      </c>
      <c r="W66" s="45">
        <v>825626.05902777996</v>
      </c>
      <c r="X66" s="45">
        <v>817670.09281049005</v>
      </c>
      <c r="Y66" s="45">
        <v>782564.55259511003</v>
      </c>
      <c r="Z66" s="45">
        <v>781265.86447830999</v>
      </c>
      <c r="AA66" s="45">
        <v>759322.30011019995</v>
      </c>
      <c r="AB66" s="45">
        <v>748384.50059910002</v>
      </c>
      <c r="AC66" s="45">
        <v>730973.11457932997</v>
      </c>
      <c r="AD66" s="45">
        <v>735597.03406760003</v>
      </c>
      <c r="AE66" s="45">
        <v>736431.85318245995</v>
      </c>
      <c r="AF66" s="45">
        <v>745044.66437013005</v>
      </c>
      <c r="AG66" s="45">
        <v>742291.62174460001</v>
      </c>
      <c r="AH66" s="45">
        <v>706575.20482049999</v>
      </c>
      <c r="AI66" s="45">
        <v>730263.31763162999</v>
      </c>
      <c r="AJ66" s="45">
        <v>714274.80334203003</v>
      </c>
      <c r="AK66" s="45">
        <v>717422.20457385003</v>
      </c>
      <c r="AL66" s="45">
        <v>761165.61700481002</v>
      </c>
      <c r="AM66" s="45">
        <v>747079.34868484002</v>
      </c>
      <c r="AN66" s="45">
        <v>855403.51405216998</v>
      </c>
      <c r="AO66" s="45">
        <v>807822.91966512997</v>
      </c>
      <c r="AP66" s="45">
        <v>808481.65406592004</v>
      </c>
      <c r="AQ66" s="45">
        <v>786793.74670281005</v>
      </c>
      <c r="AR66" s="45">
        <v>839502.88906374003</v>
      </c>
      <c r="AS66" s="45">
        <v>830392.00506541994</v>
      </c>
      <c r="AT66" s="45">
        <v>817928.35360527004</v>
      </c>
    </row>
    <row r="67" spans="1:47" s="49" customFormat="1" x14ac:dyDescent="0.25">
      <c r="A67" s="120" t="s">
        <v>26</v>
      </c>
      <c r="B67" s="73">
        <f>B26+B47+B56+B60+B51</f>
        <v>242396.18890189999</v>
      </c>
      <c r="C67" s="73">
        <f t="shared" ref="C67:I67" si="15">C26+C47+C56+C60+C51</f>
        <v>342013.27610612003</v>
      </c>
      <c r="D67" s="73">
        <f t="shared" si="15"/>
        <v>332775.8563577201</v>
      </c>
      <c r="E67" s="73">
        <f t="shared" si="15"/>
        <v>328108.35372526012</v>
      </c>
      <c r="F67" s="73">
        <f t="shared" si="15"/>
        <v>326324.12362229009</v>
      </c>
      <c r="G67" s="73">
        <f t="shared" si="15"/>
        <v>322068.33701507992</v>
      </c>
      <c r="H67" s="73">
        <f t="shared" si="15"/>
        <v>320997.00343238993</v>
      </c>
      <c r="I67" s="191">
        <f t="shared" si="15"/>
        <v>311633.09119607002</v>
      </c>
      <c r="J67" s="71">
        <v>315463.30981870001</v>
      </c>
      <c r="K67" s="71">
        <v>314991.55265840999</v>
      </c>
      <c r="L67" s="71">
        <v>308713.32987492002</v>
      </c>
      <c r="M67" s="70">
        <v>305857.72766342998</v>
      </c>
      <c r="N67" s="70">
        <v>341397.32040566002</v>
      </c>
      <c r="O67" s="70">
        <v>325550.29120867001</v>
      </c>
      <c r="P67" s="70">
        <v>329886.45802592998</v>
      </c>
      <c r="Q67" s="70">
        <v>325597.50843262998</v>
      </c>
      <c r="R67" s="70">
        <v>324346.75628938997</v>
      </c>
      <c r="S67" s="70">
        <v>323090.38456295</v>
      </c>
      <c r="T67" s="70">
        <v>330797.84775053</v>
      </c>
      <c r="U67" s="70">
        <v>354216.49561743002</v>
      </c>
      <c r="V67" s="70">
        <v>360660.41889455001</v>
      </c>
      <c r="W67" s="70">
        <v>355951.82118724001</v>
      </c>
      <c r="X67" s="70">
        <v>362211.47957028</v>
      </c>
      <c r="Y67" s="70">
        <v>331648.20495316997</v>
      </c>
      <c r="Z67" s="70">
        <v>337834.05612758</v>
      </c>
      <c r="AA67" s="70">
        <v>315517.34744663001</v>
      </c>
      <c r="AB67" s="70">
        <v>318464.29562410997</v>
      </c>
      <c r="AC67" s="70">
        <v>307576.55312296998</v>
      </c>
      <c r="AD67" s="70">
        <v>305844.98531928001</v>
      </c>
      <c r="AE67" s="70">
        <v>295965.37125159003</v>
      </c>
      <c r="AF67" s="70">
        <v>284017.29629531002</v>
      </c>
      <c r="AG67" s="70">
        <v>283495.77280454</v>
      </c>
      <c r="AH67" s="70">
        <v>264300.01521717</v>
      </c>
      <c r="AI67" s="70">
        <v>273294.18588907999</v>
      </c>
      <c r="AJ67" s="70">
        <v>262686.32299175003</v>
      </c>
      <c r="AK67" s="70">
        <v>251344.89418152999</v>
      </c>
      <c r="AL67" s="70">
        <v>264788.07938080002</v>
      </c>
      <c r="AM67" s="70">
        <v>260296.83679050001</v>
      </c>
      <c r="AN67" s="70">
        <v>297571.80004424002</v>
      </c>
      <c r="AO67" s="70">
        <v>286140.75729589001</v>
      </c>
      <c r="AP67" s="70">
        <v>286576.08713326999</v>
      </c>
      <c r="AQ67" s="70">
        <v>260732.47346056</v>
      </c>
      <c r="AR67" s="70">
        <v>270656.15785210999</v>
      </c>
      <c r="AS67" s="70">
        <v>270231.63556200999</v>
      </c>
      <c r="AT67" s="70">
        <v>239552.75275096</v>
      </c>
    </row>
    <row r="68" spans="1:47" s="83" customFormat="1" x14ac:dyDescent="0.25">
      <c r="A68" s="134" t="s">
        <v>27</v>
      </c>
      <c r="B68" s="135">
        <f t="shared" ref="B68:I68" si="16">IFERROR(100*(B67/B66),0)</f>
        <v>46.852157296449128</v>
      </c>
      <c r="C68" s="135">
        <f t="shared" si="16"/>
        <v>44.387320948353036</v>
      </c>
      <c r="D68" s="135">
        <f t="shared" si="16"/>
        <v>43.479717932230891</v>
      </c>
      <c r="E68" s="135">
        <f t="shared" si="16"/>
        <v>43.762526836680884</v>
      </c>
      <c r="F68" s="135">
        <f t="shared" si="16"/>
        <v>43.574496190979289</v>
      </c>
      <c r="G68" s="135">
        <f t="shared" si="16"/>
        <v>43.609367566628663</v>
      </c>
      <c r="H68" s="135">
        <f t="shared" si="16"/>
        <v>43.792400960734177</v>
      </c>
      <c r="I68" s="192">
        <f t="shared" si="16"/>
        <v>43.099266770588649</v>
      </c>
      <c r="J68" s="138">
        <v>42.242469286509476</v>
      </c>
      <c r="K68" s="138">
        <v>42.546269449060503</v>
      </c>
      <c r="L68" s="138">
        <v>41.815791037429399</v>
      </c>
      <c r="M68" s="135">
        <v>40.267054489257298</v>
      </c>
      <c r="N68" s="138">
        <v>43.882188562280298</v>
      </c>
      <c r="O68" s="138">
        <v>43.172017514310099</v>
      </c>
      <c r="P68" s="138">
        <v>43.8063119868496</v>
      </c>
      <c r="Q68" s="138">
        <v>43.481415319586198</v>
      </c>
      <c r="R68" s="138">
        <v>43.420142697243399</v>
      </c>
      <c r="S68" s="138">
        <v>43.077344355106497</v>
      </c>
      <c r="T68" s="138">
        <v>43.298481755909101</v>
      </c>
      <c r="U68" s="138">
        <v>42.860505829705701</v>
      </c>
      <c r="V68" s="138">
        <v>43.188854090136701</v>
      </c>
      <c r="W68" s="138">
        <v>43.112958620321699</v>
      </c>
      <c r="X68" s="138">
        <v>44.297997781145298</v>
      </c>
      <c r="Y68" s="138">
        <v>42.379661058422698</v>
      </c>
      <c r="Z68" s="138">
        <v>43.241881091677897</v>
      </c>
      <c r="AA68" s="138">
        <v>41.552493243098397</v>
      </c>
      <c r="AB68" s="138">
        <v>42.5535664313159</v>
      </c>
      <c r="AC68" s="138">
        <v>42.077683431623598</v>
      </c>
      <c r="AD68" s="138">
        <v>41.577789354051902</v>
      </c>
      <c r="AE68" s="138">
        <v>40.189105070970001</v>
      </c>
      <c r="AF68" s="138">
        <v>38.120841592151002</v>
      </c>
      <c r="AG68" s="138">
        <v>38.1919672134037</v>
      </c>
      <c r="AH68" s="138">
        <v>37.405786873643997</v>
      </c>
      <c r="AI68" s="138">
        <v>37.42406051223</v>
      </c>
      <c r="AJ68" s="138">
        <v>36.776646993938897</v>
      </c>
      <c r="AK68" s="138">
        <v>35.034445906344601</v>
      </c>
      <c r="AL68" s="138">
        <v>34.787183428324397</v>
      </c>
      <c r="AM68" s="138">
        <v>34.841926396269301</v>
      </c>
      <c r="AN68" s="138">
        <v>34.7873015665553</v>
      </c>
      <c r="AO68" s="138">
        <v>35.421222935158198</v>
      </c>
      <c r="AP68" s="138">
        <v>35.446207801012598</v>
      </c>
      <c r="AQ68" s="138">
        <v>33.138605200308596</v>
      </c>
      <c r="AR68" s="138">
        <v>32.2400507941028</v>
      </c>
      <c r="AS68" s="138">
        <v>32.542658637557601</v>
      </c>
      <c r="AT68" s="136">
        <v>29.287742831637701</v>
      </c>
    </row>
    <row r="69" spans="1:47" x14ac:dyDescent="0.25">
      <c r="A69" s="125"/>
      <c r="B69" s="112"/>
      <c r="C69" s="112"/>
      <c r="D69" s="112"/>
      <c r="E69" s="112"/>
      <c r="F69" s="112"/>
      <c r="G69" s="112"/>
      <c r="H69" s="112"/>
      <c r="I69" s="112"/>
      <c r="J69" s="2"/>
      <c r="K69" s="2"/>
      <c r="L69" s="2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92"/>
      <c r="AU69" s="92"/>
    </row>
    <row r="70" spans="1:47" x14ac:dyDescent="0.25">
      <c r="A70" s="126" t="s">
        <v>36</v>
      </c>
      <c r="B70" s="97"/>
      <c r="C70" s="97"/>
      <c r="D70" s="97"/>
      <c r="E70" s="97"/>
      <c r="F70" s="97"/>
      <c r="G70" s="97"/>
      <c r="H70" s="97"/>
      <c r="I70" s="97"/>
      <c r="J70" s="95"/>
      <c r="K70" s="95"/>
      <c r="L70" s="95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1"/>
    </row>
    <row r="71" spans="1:47" s="26" customFormat="1" ht="30" x14ac:dyDescent="0.25">
      <c r="A71" s="127" t="s">
        <v>37</v>
      </c>
      <c r="B71" s="39">
        <v>60102.750671640017</v>
      </c>
      <c r="C71" s="39">
        <v>71184.138303929984</v>
      </c>
      <c r="D71" s="39">
        <v>94389.374249290006</v>
      </c>
      <c r="E71" s="39">
        <v>91699.123837770021</v>
      </c>
      <c r="F71" s="39">
        <v>97656.964015550038</v>
      </c>
      <c r="G71" s="39">
        <v>102823.54816592006</v>
      </c>
      <c r="H71" s="39">
        <v>101377.29718564998</v>
      </c>
      <c r="I71" s="39">
        <v>97588.475804509973</v>
      </c>
      <c r="J71" s="24">
        <v>94377.302543459999</v>
      </c>
      <c r="K71" s="24">
        <v>95124.964209040001</v>
      </c>
      <c r="L71" s="24">
        <v>92425.518361540002</v>
      </c>
      <c r="M71" s="39">
        <v>100012.90454274</v>
      </c>
      <c r="N71" s="24">
        <v>105153.76098614</v>
      </c>
      <c r="O71" s="24">
        <v>97416.224892080005</v>
      </c>
      <c r="P71" s="24">
        <v>93513.958620270001</v>
      </c>
      <c r="Q71" s="24">
        <v>97335.18649624</v>
      </c>
      <c r="R71" s="24">
        <v>91532.174679579999</v>
      </c>
      <c r="S71" s="24">
        <v>95576.918790659998</v>
      </c>
      <c r="T71" s="24">
        <v>95547.462472519997</v>
      </c>
      <c r="U71" s="24">
        <v>117948.73722069</v>
      </c>
      <c r="V71" s="24">
        <v>116917.20322933</v>
      </c>
      <c r="W71" s="24">
        <v>116079.11548519001</v>
      </c>
      <c r="X71" s="24">
        <v>113813.26703043</v>
      </c>
      <c r="Y71" s="24">
        <v>113405.08110838001</v>
      </c>
      <c r="Z71" s="24">
        <v>119260.25807293</v>
      </c>
      <c r="AA71" s="24">
        <v>114061.74171654</v>
      </c>
      <c r="AB71" s="24">
        <v>115430.77485259</v>
      </c>
      <c r="AC71" s="24">
        <v>104909.87344918</v>
      </c>
      <c r="AD71" s="24">
        <v>106461.32540086001</v>
      </c>
      <c r="AE71" s="24">
        <v>106880.37014081</v>
      </c>
      <c r="AF71" s="24">
        <v>98601.747003640005</v>
      </c>
      <c r="AG71" s="24">
        <v>103437.91494218</v>
      </c>
      <c r="AH71" s="24">
        <v>98579.885793819994</v>
      </c>
      <c r="AI71" s="24">
        <v>103722.30860822</v>
      </c>
      <c r="AJ71" s="24">
        <v>98103.625015330006</v>
      </c>
      <c r="AK71" s="24">
        <v>104528.25309092</v>
      </c>
      <c r="AL71" s="24">
        <v>115178.78691294001</v>
      </c>
      <c r="AM71" s="24">
        <v>110821.40346378001</v>
      </c>
      <c r="AN71" s="24">
        <v>96546.103397590006</v>
      </c>
      <c r="AO71" s="24">
        <v>93941.639958629996</v>
      </c>
      <c r="AP71" s="24">
        <v>97383.569024559998</v>
      </c>
      <c r="AQ71" s="24">
        <v>98104.376533389994</v>
      </c>
      <c r="AR71" s="24">
        <v>101063.72598202</v>
      </c>
      <c r="AS71" s="24">
        <v>99852.142044549997</v>
      </c>
      <c r="AT71" s="24">
        <v>111188.81153469</v>
      </c>
    </row>
    <row r="72" spans="1:47" s="26" customFormat="1" ht="30" x14ac:dyDescent="0.25">
      <c r="A72" s="128" t="s">
        <v>38</v>
      </c>
      <c r="B72" s="193">
        <v>24212.074883080026</v>
      </c>
      <c r="C72" s="29">
        <v>28609.52228687</v>
      </c>
      <c r="D72" s="29">
        <v>35477.934375219986</v>
      </c>
      <c r="E72" s="29">
        <v>36263.364380420018</v>
      </c>
      <c r="F72" s="29">
        <v>35679.753298169984</v>
      </c>
      <c r="G72" s="29">
        <v>27723.18263394</v>
      </c>
      <c r="H72" s="29">
        <v>28249.41509357002</v>
      </c>
      <c r="I72" s="29">
        <v>32148.384549480001</v>
      </c>
      <c r="J72" s="29">
        <v>36517.07693078999</v>
      </c>
      <c r="K72" s="29">
        <v>36891.37648187</v>
      </c>
      <c r="L72" s="29">
        <v>34048.613138250003</v>
      </c>
      <c r="M72" s="194">
        <v>30365.522973269999</v>
      </c>
      <c r="N72" s="29">
        <v>40852.764960339999</v>
      </c>
      <c r="O72" s="29">
        <v>43327.615188010001</v>
      </c>
      <c r="P72" s="108">
        <v>40352.047369599997</v>
      </c>
      <c r="Q72" s="108">
        <v>34710.500945560001</v>
      </c>
      <c r="R72" s="108">
        <v>35833.46212828</v>
      </c>
      <c r="S72" s="108">
        <v>32548.5314344</v>
      </c>
      <c r="T72" s="108">
        <v>35031.44981056</v>
      </c>
      <c r="U72" s="108">
        <v>34464.582667379997</v>
      </c>
      <c r="V72" s="108">
        <v>40444.27747768</v>
      </c>
      <c r="W72" s="108">
        <v>36860.428980769997</v>
      </c>
      <c r="X72" s="108">
        <v>38095.513258359999</v>
      </c>
      <c r="Y72" s="108">
        <v>30275.529510169999</v>
      </c>
      <c r="Z72" s="108">
        <v>32373.36886151</v>
      </c>
      <c r="AA72" s="108">
        <v>31738.819262649999</v>
      </c>
      <c r="AB72" s="108">
        <v>32476.85905399</v>
      </c>
      <c r="AC72" s="108">
        <v>31566.843651439998</v>
      </c>
      <c r="AD72" s="108">
        <v>30559.536615659999</v>
      </c>
      <c r="AE72" s="108">
        <v>30599.343488130002</v>
      </c>
      <c r="AF72" s="108">
        <v>33568.561611429999</v>
      </c>
      <c r="AG72" s="108">
        <v>32661.39683016</v>
      </c>
      <c r="AH72" s="108">
        <v>29060.102891959999</v>
      </c>
      <c r="AI72" s="108">
        <v>29585.610833219998</v>
      </c>
      <c r="AJ72" s="108">
        <v>30626.979873879998</v>
      </c>
      <c r="AK72" s="108">
        <v>26087.23802873</v>
      </c>
      <c r="AL72" s="108">
        <v>36591.513848280003</v>
      </c>
      <c r="AM72" s="108">
        <v>38098.506139800003</v>
      </c>
      <c r="AN72" s="108">
        <v>35969.833567100002</v>
      </c>
      <c r="AO72" s="108">
        <v>34775.235035199999</v>
      </c>
      <c r="AP72" s="108">
        <v>38770.307919229999</v>
      </c>
      <c r="AQ72" s="108">
        <v>34856.322220540002</v>
      </c>
      <c r="AR72" s="108">
        <v>42298.769291060002</v>
      </c>
      <c r="AS72" s="108">
        <v>43963.634343379999</v>
      </c>
      <c r="AT72" s="108">
        <v>40970.286188669998</v>
      </c>
    </row>
    <row r="73" spans="1:47" s="26" customFormat="1" x14ac:dyDescent="0.25">
      <c r="A73" s="27" t="s">
        <v>26</v>
      </c>
      <c r="B73" s="24">
        <v>4743.5537290900002</v>
      </c>
      <c r="C73" s="24">
        <v>6011.5215387300004</v>
      </c>
      <c r="D73" s="24">
        <v>7312.7786920499993</v>
      </c>
      <c r="E73" s="24">
        <v>6457.5581282400008</v>
      </c>
      <c r="F73" s="24">
        <v>6646.4375369100007</v>
      </c>
      <c r="G73" s="24">
        <v>6069.7680468299995</v>
      </c>
      <c r="H73" s="24">
        <v>6016.8463764799963</v>
      </c>
      <c r="I73" s="24">
        <v>6933.1503838500012</v>
      </c>
      <c r="J73" s="29">
        <v>7607.7240239700013</v>
      </c>
      <c r="K73" s="29">
        <v>8067.6914720100003</v>
      </c>
      <c r="L73" s="29">
        <v>7490.8163352900001</v>
      </c>
      <c r="M73" s="29">
        <v>6865.8543724399997</v>
      </c>
      <c r="N73" s="25">
        <v>7111.3784832399997</v>
      </c>
      <c r="O73" s="25">
        <v>6979.4935881600004</v>
      </c>
      <c r="P73" s="29">
        <v>7322.4946369299996</v>
      </c>
      <c r="Q73" s="108">
        <v>6357.9429429000002</v>
      </c>
      <c r="R73" s="29">
        <v>5772.1124132799996</v>
      </c>
      <c r="S73" s="29">
        <v>5404.85267122</v>
      </c>
      <c r="T73" s="29">
        <v>6605.9375653099996</v>
      </c>
      <c r="U73" s="29">
        <v>6058.2174733600004</v>
      </c>
      <c r="V73" s="29">
        <v>5666.1231917599998</v>
      </c>
      <c r="W73" s="29">
        <v>5323.2299383700001</v>
      </c>
      <c r="X73" s="29">
        <v>5275.88348709</v>
      </c>
      <c r="Y73" s="29">
        <v>5537.4973184099999</v>
      </c>
      <c r="Z73" s="29">
        <v>5435.5913761299998</v>
      </c>
      <c r="AA73" s="29">
        <v>5431.3865891699998</v>
      </c>
      <c r="AB73" s="29">
        <v>5508.3499031800002</v>
      </c>
      <c r="AC73" s="29">
        <v>5415.88332446</v>
      </c>
      <c r="AD73" s="29">
        <v>5481.92931443</v>
      </c>
      <c r="AE73" s="29">
        <v>4841.0532397699999</v>
      </c>
      <c r="AF73" s="29">
        <v>3867.0253056299998</v>
      </c>
      <c r="AG73" s="29">
        <v>3907.0173117999998</v>
      </c>
      <c r="AH73" s="29">
        <v>3593.9995689100001</v>
      </c>
      <c r="AI73" s="29">
        <v>4597.2412525199998</v>
      </c>
      <c r="AJ73" s="29">
        <v>4066.3992555200002</v>
      </c>
      <c r="AK73" s="29">
        <v>3980.0331559699998</v>
      </c>
      <c r="AL73" s="29">
        <v>3981.5403835900001</v>
      </c>
      <c r="AM73" s="29">
        <v>3926.1001383900002</v>
      </c>
      <c r="AN73" s="29">
        <v>4688.5607588900002</v>
      </c>
      <c r="AO73" s="29">
        <v>3978.8572866899999</v>
      </c>
      <c r="AP73" s="29">
        <v>3988.6801375</v>
      </c>
      <c r="AQ73" s="29">
        <v>3995.4072130200002</v>
      </c>
      <c r="AR73" s="29">
        <v>3382.5805589900001</v>
      </c>
      <c r="AS73" s="29">
        <v>3406.5484424699998</v>
      </c>
      <c r="AT73" s="29">
        <v>3449.2978096100001</v>
      </c>
    </row>
    <row r="74" spans="1:47" s="36" customFormat="1" x14ac:dyDescent="0.25">
      <c r="A74" s="30" t="s">
        <v>27</v>
      </c>
      <c r="B74" s="35">
        <f t="shared" ref="B74:I74" si="17">IFERROR(100*(B73/B72),0)</f>
        <v>19.591686181364445</v>
      </c>
      <c r="C74" s="35">
        <f t="shared" si="17"/>
        <v>21.012310091905718</v>
      </c>
      <c r="D74" s="35">
        <f t="shared" si="17"/>
        <v>20.612188451303137</v>
      </c>
      <c r="E74" s="35">
        <f t="shared" si="17"/>
        <v>17.807388361700617</v>
      </c>
      <c r="F74" s="35">
        <f t="shared" si="17"/>
        <v>18.628036694555554</v>
      </c>
      <c r="G74" s="35">
        <f t="shared" si="17"/>
        <v>21.89419637339585</v>
      </c>
      <c r="H74" s="35">
        <f t="shared" si="17"/>
        <v>21.299012232821479</v>
      </c>
      <c r="I74" s="35">
        <f t="shared" si="17"/>
        <v>21.566092607792154</v>
      </c>
      <c r="J74" s="41">
        <v>20.83333241154201</v>
      </c>
      <c r="K74" s="41">
        <v>21.868773251046399</v>
      </c>
      <c r="L74" s="41">
        <v>22.000356680827199</v>
      </c>
      <c r="M74" s="35">
        <v>22.610690349327498</v>
      </c>
      <c r="N74" s="41">
        <v>17.407337031272501</v>
      </c>
      <c r="O74" s="41">
        <v>16.108649317240602</v>
      </c>
      <c r="P74" s="41">
        <v>18.14652567653</v>
      </c>
      <c r="Q74" s="35">
        <v>18.3170590158633</v>
      </c>
      <c r="R74" s="41">
        <v>16.108162791014902</v>
      </c>
      <c r="S74" s="41">
        <v>16.6055193061881</v>
      </c>
      <c r="T74" s="41">
        <v>18.8571629236957</v>
      </c>
      <c r="U74" s="41">
        <v>17.578096133727399</v>
      </c>
      <c r="V74" s="41">
        <v>14.0097030905966</v>
      </c>
      <c r="W74" s="41">
        <v>14.4415843373584</v>
      </c>
      <c r="X74" s="41">
        <v>13.849094121161899</v>
      </c>
      <c r="Y74" s="41">
        <v>18.290340112961101</v>
      </c>
      <c r="Z74" s="41">
        <v>16.790317372847099</v>
      </c>
      <c r="AA74" s="41">
        <v>17.112755658058202</v>
      </c>
      <c r="AB74" s="41">
        <v>16.960845548588399</v>
      </c>
      <c r="AC74" s="41">
        <v>17.1568731554602</v>
      </c>
      <c r="AD74" s="41">
        <v>17.938522378054699</v>
      </c>
      <c r="AE74" s="41">
        <v>15.820774853054999</v>
      </c>
      <c r="AF74" s="41">
        <v>11.519782558432</v>
      </c>
      <c r="AG74" s="41">
        <v>11.9621868351699</v>
      </c>
      <c r="AH74" s="41">
        <v>12.367470212585999</v>
      </c>
      <c r="AI74" s="41">
        <v>15.538774164358401</v>
      </c>
      <c r="AJ74" s="41">
        <v>13.277180029716201</v>
      </c>
      <c r="AK74" s="41">
        <v>15.256629128721</v>
      </c>
      <c r="AL74" s="41">
        <v>10.881048540649999</v>
      </c>
      <c r="AM74" s="41">
        <v>10.305128825742999</v>
      </c>
      <c r="AN74" s="41">
        <v>13.034702399008101</v>
      </c>
      <c r="AO74" s="41">
        <v>11.4416402438763</v>
      </c>
      <c r="AP74" s="41">
        <v>10.287976422084601</v>
      </c>
      <c r="AQ74" s="41">
        <v>11.462503667887299</v>
      </c>
      <c r="AR74" s="41">
        <v>7.9968770148235002</v>
      </c>
      <c r="AS74" s="41">
        <v>7.7485596751692496</v>
      </c>
      <c r="AT74" s="41">
        <v>8.4190229810107393</v>
      </c>
    </row>
    <row r="75" spans="1:47" s="49" customFormat="1" x14ac:dyDescent="0.25">
      <c r="A75" s="119" t="s">
        <v>39</v>
      </c>
      <c r="B75" s="130">
        <f t="shared" ref="B75:I75" si="18">B66+B71+B72</f>
        <v>601678.81237859011</v>
      </c>
      <c r="C75" s="130">
        <f t="shared" si="18"/>
        <v>870313.86500698968</v>
      </c>
      <c r="D75" s="130">
        <f t="shared" si="18"/>
        <v>895226.12920471001</v>
      </c>
      <c r="E75" s="130">
        <f t="shared" si="18"/>
        <v>877709.76617985975</v>
      </c>
      <c r="F75" s="130">
        <f t="shared" si="18"/>
        <v>882224.60391617054</v>
      </c>
      <c r="G75" s="130">
        <f t="shared" si="18"/>
        <v>869076.90215124958</v>
      </c>
      <c r="H75" s="130">
        <f t="shared" si="18"/>
        <v>862623.75375271041</v>
      </c>
      <c r="I75" s="130">
        <f t="shared" si="18"/>
        <v>852795.77654124028</v>
      </c>
      <c r="J75" s="45">
        <v>877686.2104135605</v>
      </c>
      <c r="K75" s="45">
        <v>872366.92074714997</v>
      </c>
      <c r="L75" s="45">
        <v>864743.86696549004</v>
      </c>
      <c r="M75" s="130">
        <v>889951.56129223004</v>
      </c>
      <c r="N75" s="130">
        <v>923992.61002960999</v>
      </c>
      <c r="O75" s="131">
        <v>894820.92508256994</v>
      </c>
      <c r="P75" s="131">
        <v>886922.91277755005</v>
      </c>
      <c r="Q75" s="131">
        <v>880865.62819006003</v>
      </c>
      <c r="R75" s="131">
        <v>874361.69932881999</v>
      </c>
      <c r="S75" s="131">
        <v>878149.36511537002</v>
      </c>
      <c r="T75" s="131">
        <v>894573.01631511003</v>
      </c>
      <c r="U75" s="131">
        <v>978853.62608700001</v>
      </c>
      <c r="V75" s="131">
        <v>992439.01747573004</v>
      </c>
      <c r="W75" s="131">
        <v>978565.60349373997</v>
      </c>
      <c r="X75" s="131">
        <v>969578.87309928006</v>
      </c>
      <c r="Y75" s="131">
        <v>926245.16321366001</v>
      </c>
      <c r="Z75" s="131">
        <v>932899.49141274998</v>
      </c>
      <c r="AA75" s="131">
        <v>905122.86108939</v>
      </c>
      <c r="AB75" s="131">
        <v>896292.13450567995</v>
      </c>
      <c r="AC75" s="131">
        <v>867449.83167995</v>
      </c>
      <c r="AD75" s="131">
        <v>872617.89608412003</v>
      </c>
      <c r="AE75" s="131">
        <v>873911.5668114</v>
      </c>
      <c r="AF75" s="131">
        <v>877214.9729852</v>
      </c>
      <c r="AG75" s="131">
        <v>878390.93351693999</v>
      </c>
      <c r="AH75" s="131">
        <v>834215.19350627996</v>
      </c>
      <c r="AI75" s="131">
        <v>863571.23707307002</v>
      </c>
      <c r="AJ75" s="131">
        <v>843005.40823124</v>
      </c>
      <c r="AK75" s="131">
        <v>848037.69569349999</v>
      </c>
      <c r="AL75" s="131">
        <v>912935.91776602995</v>
      </c>
      <c r="AM75" s="131">
        <v>895999.25828842004</v>
      </c>
      <c r="AN75" s="131">
        <v>987919.45101685997</v>
      </c>
      <c r="AO75" s="131">
        <v>936539.79465895996</v>
      </c>
      <c r="AP75" s="131">
        <v>944635.53100971004</v>
      </c>
      <c r="AQ75" s="131">
        <v>919754.44545673998</v>
      </c>
      <c r="AR75" s="131">
        <v>982865.38433681999</v>
      </c>
      <c r="AS75" s="131">
        <v>974207.78145334998</v>
      </c>
      <c r="AT75" s="160">
        <v>970087.45132862998</v>
      </c>
    </row>
    <row r="76" spans="1:47" s="49" customFormat="1" x14ac:dyDescent="0.25">
      <c r="A76" s="120" t="s">
        <v>26</v>
      </c>
      <c r="B76" s="73">
        <f t="shared" ref="B76:I76" si="19">B67+B73</f>
        <v>247139.74263098999</v>
      </c>
      <c r="C76" s="73">
        <f t="shared" si="19"/>
        <v>348024.79764485004</v>
      </c>
      <c r="D76" s="73">
        <f t="shared" si="19"/>
        <v>340088.63504977012</v>
      </c>
      <c r="E76" s="73">
        <f t="shared" si="19"/>
        <v>334565.91185350012</v>
      </c>
      <c r="F76" s="73">
        <f t="shared" si="19"/>
        <v>332970.56115920009</v>
      </c>
      <c r="G76" s="73">
        <f t="shared" si="19"/>
        <v>328138.10506190994</v>
      </c>
      <c r="H76" s="73">
        <f t="shared" si="19"/>
        <v>327013.84980886994</v>
      </c>
      <c r="I76" s="73">
        <f t="shared" si="19"/>
        <v>318566.24157992</v>
      </c>
      <c r="J76" s="132">
        <v>323071.03384267003</v>
      </c>
      <c r="K76" s="133">
        <v>323059.24413041997</v>
      </c>
      <c r="L76" s="132">
        <v>316204.14621020999</v>
      </c>
      <c r="M76" s="73">
        <v>312723.58203587</v>
      </c>
      <c r="N76" s="48">
        <v>348508.69888889999</v>
      </c>
      <c r="O76" s="73">
        <v>332529.78479682998</v>
      </c>
      <c r="P76" s="73">
        <v>337208.95266285999</v>
      </c>
      <c r="Q76" s="73">
        <v>331955.45137552998</v>
      </c>
      <c r="R76" s="73">
        <v>330118.86870266998</v>
      </c>
      <c r="S76" s="73">
        <v>328495.23723417002</v>
      </c>
      <c r="T76" s="73">
        <v>337403.78531583998</v>
      </c>
      <c r="U76" s="73">
        <v>360274.71309079003</v>
      </c>
      <c r="V76" s="73">
        <v>366326.54208630999</v>
      </c>
      <c r="W76" s="73">
        <v>361275.05112561001</v>
      </c>
      <c r="X76" s="73">
        <v>367487.36305737001</v>
      </c>
      <c r="Y76" s="73">
        <v>337185.70227158</v>
      </c>
      <c r="Z76" s="73">
        <v>343269.64750371</v>
      </c>
      <c r="AA76" s="73">
        <v>320948.73403579998</v>
      </c>
      <c r="AB76" s="73">
        <v>323972.64552729001</v>
      </c>
      <c r="AC76" s="73">
        <v>312992.43644742999</v>
      </c>
      <c r="AD76" s="73">
        <v>311326.91463371</v>
      </c>
      <c r="AE76" s="73">
        <v>300806.42449136003</v>
      </c>
      <c r="AF76" s="73">
        <v>287884.32160094002</v>
      </c>
      <c r="AG76" s="73">
        <v>287402.79011633998</v>
      </c>
      <c r="AH76" s="73">
        <v>267894.01478607999</v>
      </c>
      <c r="AI76" s="73">
        <v>277891.4271416</v>
      </c>
      <c r="AJ76" s="73">
        <v>266752.72224726999</v>
      </c>
      <c r="AK76" s="73">
        <v>255324.9273375</v>
      </c>
      <c r="AL76" s="73">
        <v>268769.61976438999</v>
      </c>
      <c r="AM76" s="73">
        <v>264222.93692889001</v>
      </c>
      <c r="AN76" s="73">
        <v>302260.36080313002</v>
      </c>
      <c r="AO76" s="73">
        <v>290119.61458257999</v>
      </c>
      <c r="AP76" s="73">
        <v>290564.76727076998</v>
      </c>
      <c r="AQ76" s="73">
        <v>264727.88067357999</v>
      </c>
      <c r="AR76" s="73">
        <v>274038.7384111</v>
      </c>
      <c r="AS76" s="73">
        <v>273638.18400448002</v>
      </c>
      <c r="AT76" s="70">
        <v>243002.05056057</v>
      </c>
    </row>
    <row r="77" spans="1:47" s="36" customFormat="1" x14ac:dyDescent="0.25">
      <c r="A77" s="134" t="s">
        <v>27</v>
      </c>
      <c r="B77" s="135">
        <f t="shared" ref="B77:I77" si="20">IFERROR(100*(B76/B75),0)</f>
        <v>41.075028328483668</v>
      </c>
      <c r="C77" s="135">
        <f t="shared" si="20"/>
        <v>39.988423905214354</v>
      </c>
      <c r="D77" s="135">
        <f t="shared" si="20"/>
        <v>37.989131902561184</v>
      </c>
      <c r="E77" s="135">
        <f t="shared" si="20"/>
        <v>38.11805732886662</v>
      </c>
      <c r="F77" s="135">
        <f t="shared" si="20"/>
        <v>37.742153152513886</v>
      </c>
      <c r="G77" s="135">
        <f t="shared" si="20"/>
        <v>37.75708504617495</v>
      </c>
      <c r="H77" s="135">
        <f t="shared" si="20"/>
        <v>37.909209940747289</v>
      </c>
      <c r="I77" s="135">
        <f t="shared" si="20"/>
        <v>37.3555135171937</v>
      </c>
      <c r="J77" s="41">
        <v>36.80940067298549</v>
      </c>
      <c r="K77" s="35">
        <v>37.032495896764601</v>
      </c>
      <c r="L77" s="41">
        <v>36.566220159480899</v>
      </c>
      <c r="M77" s="135">
        <v>35.139393607196801</v>
      </c>
      <c r="N77" s="135">
        <v>37.717693313340703</v>
      </c>
      <c r="O77" s="138">
        <v>37.161601330025398</v>
      </c>
      <c r="P77" s="138">
        <v>38.020097102557997</v>
      </c>
      <c r="Q77" s="138">
        <v>37.685140701608297</v>
      </c>
      <c r="R77" s="138">
        <v>37.755412772091603</v>
      </c>
      <c r="S77" s="138">
        <v>37.407672348657101</v>
      </c>
      <c r="T77" s="138">
        <v>37.716740742489698</v>
      </c>
      <c r="U77" s="138">
        <v>36.805780097173503</v>
      </c>
      <c r="V77" s="138">
        <v>36.911743254317201</v>
      </c>
      <c r="W77" s="138">
        <v>36.9188381275371</v>
      </c>
      <c r="X77" s="138">
        <v>37.901750260160703</v>
      </c>
      <c r="Y77" s="138">
        <v>36.403504780710001</v>
      </c>
      <c r="Z77" s="138">
        <v>36.795994709341599</v>
      </c>
      <c r="AA77" s="138">
        <v>35.459134647147401</v>
      </c>
      <c r="AB77" s="138">
        <v>36.1458762221501</v>
      </c>
      <c r="AC77" s="138">
        <v>36.081906413108896</v>
      </c>
      <c r="AD77" s="138">
        <v>35.677346984377898</v>
      </c>
      <c r="AE77" s="138">
        <v>34.420693799591</v>
      </c>
      <c r="AF77" s="138">
        <v>32.817989941651099</v>
      </c>
      <c r="AG77" s="138">
        <v>32.719234585633103</v>
      </c>
      <c r="AH77" s="138">
        <v>32.1132984476221</v>
      </c>
      <c r="AI77" s="138">
        <v>32.179328723761799</v>
      </c>
      <c r="AJ77" s="138">
        <v>31.643061793276001</v>
      </c>
      <c r="AK77" s="138">
        <v>30.1077332569165</v>
      </c>
      <c r="AL77" s="138">
        <v>29.4401408175586</v>
      </c>
      <c r="AM77" s="138">
        <v>29.489191479200699</v>
      </c>
      <c r="AN77" s="138">
        <v>30.5956483083732</v>
      </c>
      <c r="AO77" s="138">
        <v>30.977820295209899</v>
      </c>
      <c r="AP77" s="138">
        <v>30.759457773114701</v>
      </c>
      <c r="AQ77" s="138">
        <v>28.782451879546901</v>
      </c>
      <c r="AR77" s="138">
        <v>27.881614591199099</v>
      </c>
      <c r="AS77" s="138">
        <v>28.0882773894763</v>
      </c>
      <c r="AT77" s="136">
        <v>25.0494994268563</v>
      </c>
    </row>
    <row r="79" spans="1:47" x14ac:dyDescent="0.25">
      <c r="A79" s="139" t="s">
        <v>40</v>
      </c>
    </row>
    <row r="80" spans="1:47" x14ac:dyDescent="0.25">
      <c r="B80" s="26"/>
      <c r="C80" s="26"/>
      <c r="D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</row>
    <row r="81" spans="1:45" ht="107.25" customHeight="1" x14ac:dyDescent="0.25">
      <c r="A81" s="198" t="s">
        <v>41</v>
      </c>
      <c r="B81" s="198"/>
      <c r="C81" s="198"/>
      <c r="D81" s="198"/>
      <c r="E81" s="198"/>
      <c r="F81" s="198"/>
      <c r="G81" s="198"/>
      <c r="H81" s="198"/>
      <c r="I81" s="198"/>
      <c r="M81" s="143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164"/>
      <c r="AG81" s="164"/>
      <c r="AH81" s="164"/>
      <c r="AI81" s="164"/>
      <c r="AJ81" s="164"/>
      <c r="AK81" s="164"/>
      <c r="AL81" s="164"/>
      <c r="AM81" s="164"/>
      <c r="AN81" s="164"/>
      <c r="AO81" s="164"/>
      <c r="AP81" s="164"/>
      <c r="AQ81" s="164"/>
      <c r="AR81" s="164"/>
      <c r="AS81" s="164"/>
    </row>
    <row r="82" spans="1:45" ht="17.25" customHeight="1" x14ac:dyDescent="0.25">
      <c r="A82" s="143" t="s">
        <v>42</v>
      </c>
      <c r="B82" s="143"/>
      <c r="C82" s="143"/>
      <c r="D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</row>
    <row r="83" spans="1:45" x14ac:dyDescent="0.25">
      <c r="A83" s="144" t="s">
        <v>44</v>
      </c>
      <c r="B83" s="143"/>
      <c r="C83" s="143"/>
      <c r="D83" s="143"/>
    </row>
    <row r="86" spans="1:45" x14ac:dyDescent="0.25">
      <c r="I86" s="26"/>
      <c r="J86" s="26"/>
      <c r="K86" s="26"/>
      <c r="L86" s="26"/>
    </row>
    <row r="89" spans="1:45" x14ac:dyDescent="0.25">
      <c r="I89" s="26"/>
      <c r="J89" s="26"/>
      <c r="K89" s="26"/>
      <c r="L89" s="26"/>
    </row>
  </sheetData>
  <mergeCells count="3">
    <mergeCell ref="A3:A4"/>
    <mergeCell ref="M3:AT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NPL_Усього</vt:lpstr>
      <vt:lpstr>NPL_HB</vt:lpstr>
      <vt:lpstr>NPL_IB</vt:lpstr>
      <vt:lpstr>NPL_HB!Область_печати</vt:lpstr>
      <vt:lpstr>NPL_IB!Область_печати</vt:lpstr>
      <vt:lpstr>NPL_Усього!Область_печати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</dc:creator>
  <cp:lastModifiedBy>q</cp:lastModifiedBy>
  <dcterms:created xsi:type="dcterms:W3CDTF">2020-10-29T11:24:06Z</dcterms:created>
  <dcterms:modified xsi:type="dcterms:W3CDTF">2020-11-09T07:59:57Z</dcterms:modified>
</cp:coreProperties>
</file>