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20"/>
  </bookViews>
  <sheets>
    <sheet name="кошторис 2024" sheetId="2" r:id="rId1"/>
    <sheet name="штат" sheetId="1" r:id="rId2"/>
    <sheet name="фоп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<sst xmlns="http://schemas.openxmlformats.org/spreadsheetml/2006/main" count="126" uniqueCount="82">
  <si>
    <t>ЗАТВЕРДЖЕНО
Загальними зборами
 ОСББ “Зоряне”
“_____"____________20     р.
Протокол № ____</t>
  </si>
  <si>
    <t>КОШТОРИС доходів та витрат
ОСББ “Зоряне”
НА 2024 РІК *</t>
  </si>
  <si>
    <t>* Встановити, що в разі незатвердження загальними зборами ОСББ до 1 січня 2024 року нового кошторису на 2024 рік, надходження і витрачання коштів об'єднання  здійснюється у 2024 році у таких же розмірах, за напрямками та на умовах, що визначені цим Кошторисом на 2023 рік.</t>
  </si>
  <si>
    <t>площа, м кв.</t>
  </si>
  <si>
    <t>Загальна площа квартир будинку</t>
  </si>
  <si>
    <t>№ з/п</t>
  </si>
  <si>
    <t>Статті надходжень/витрат</t>
  </si>
  <si>
    <t>примітка</t>
  </si>
  <si>
    <t>на 1 місяць</t>
  </si>
  <si>
    <t xml:space="preserve"> на 12 місяців</t>
  </si>
  <si>
    <t>на 1 м²</t>
  </si>
  <si>
    <t>Надходження</t>
  </si>
  <si>
    <t>Внески на утримання будинку та прибудинкової території співвласниками квартир</t>
  </si>
  <si>
    <t>Інші надходження</t>
  </si>
  <si>
    <t>Залишок коштів на розрахунковому рахунку</t>
  </si>
  <si>
    <t>Надходження всього</t>
  </si>
  <si>
    <t>Витрати</t>
  </si>
  <si>
    <t>Заробітна плата</t>
  </si>
  <si>
    <t>Податки на заробітну плату штатних робітників</t>
  </si>
  <si>
    <t>Розрахунки з постачальниками</t>
  </si>
  <si>
    <t>Електроенегія/Освітлення місць загального користування та загальне користування</t>
  </si>
  <si>
    <t>договір</t>
  </si>
  <si>
    <t>За обслуговування ліфтів</t>
  </si>
  <si>
    <t>Обслуговування вентиляційних каналів</t>
  </si>
  <si>
    <t>Дератизація та дезинфікація</t>
  </si>
  <si>
    <t>Юридичні послуги</t>
  </si>
  <si>
    <t>Послуги та комісії за банківське обслуговування</t>
  </si>
  <si>
    <t>Інші витрати</t>
  </si>
  <si>
    <t>Поточний ремонт покрівлі,внутрішньобудинкових систем холодного водопостачання,систем водовідведення і зливової каналізації,внутрішньобудинкових систем централізованого опалення</t>
  </si>
  <si>
    <t xml:space="preserve"> рішення правління чи зборів</t>
  </si>
  <si>
    <t>Поточний ремонт фасаду будинку,вимощення будинку,під'їздів</t>
  </si>
  <si>
    <t xml:space="preserve">Господарчі потреби (інструмент, інвентар,миючі засоби) </t>
  </si>
  <si>
    <t>Адміністративні витрати(канцтовари,телефонія, інтернет,обучение)</t>
  </si>
  <si>
    <t>Інші непередбачені витрати(зменшення тарифу для квартир 1поверху) (дод.3)</t>
  </si>
  <si>
    <t xml:space="preserve"> рішення зборів</t>
  </si>
  <si>
    <t>Витрати на аварійно-відновлювальні та ремонтні  роботи (аварійна чистка каналізації, заміна засувок, заміна інженерного та електрообладнання)</t>
  </si>
  <si>
    <t>Витрати на капітальний ремонт, технічну модернізацію</t>
  </si>
  <si>
    <t>Загалом витрати на утримання будинку та прибудинкової території, грн</t>
  </si>
  <si>
    <t>Витрати з урахуванням інших надходжень</t>
  </si>
  <si>
    <t>1) Встановити, що невикористані протягом 2023 року кошти переносяться на наступний 2024 рік та враховуються в статті витрат на капітальний ремонт у 2024р.</t>
  </si>
  <si>
    <t>2) Дозволити Правлінню, виходячи з фактичних потреб ОСББ, здійснювати перенесення асигнувань між статтями витрат у межах загальної суми доходної частини кошторису</t>
  </si>
  <si>
    <t>3) Встановити, що невикористані протягом року кошти статей переносяться на наступний рік та враховуються при складанні кошторису на наступний рік</t>
  </si>
  <si>
    <t xml:space="preserve">Голова  зборів </t>
  </si>
  <si>
    <t>Секретар</t>
  </si>
  <si>
    <t>ЗАТВЕРДЖУЮ</t>
  </si>
  <si>
    <t xml:space="preserve">штат у кількості ___7___ штатних одиниць </t>
  </si>
  <si>
    <t>Голова правління: _______________Світла Л.І</t>
  </si>
  <si>
    <t>_____ 2024__ р.</t>
  </si>
  <si>
    <t xml:space="preserve">ШТАТНИЙ РОЗПИС </t>
  </si>
  <si>
    <t>вводиться в дію з 1 січня 2024 р.</t>
  </si>
  <si>
    <t>N з/п</t>
  </si>
  <si>
    <t>Назва структурного підрозділу</t>
  </si>
  <si>
    <t>Посада</t>
  </si>
  <si>
    <t xml:space="preserve">Код класифі-катора професій </t>
  </si>
  <si>
    <t>Кількість штатних одиниць</t>
  </si>
  <si>
    <t>Посадові оклади, грн.</t>
  </si>
  <si>
    <t>ставка</t>
  </si>
  <si>
    <t>Місячний оклад, грн.</t>
  </si>
  <si>
    <t xml:space="preserve">податок ЄСВ </t>
  </si>
  <si>
    <t>ОСББ "Зоряне"</t>
  </si>
  <si>
    <t>Голова правління</t>
  </si>
  <si>
    <t>1210.1-24380</t>
  </si>
  <si>
    <t>Електрик дільниці відповідальний за електрогосподарство</t>
  </si>
  <si>
    <t>3113-25402</t>
  </si>
  <si>
    <t>Електрик дільниці</t>
  </si>
  <si>
    <t>3113-25401</t>
  </si>
  <si>
    <t>Слюсар-сантехнік</t>
  </si>
  <si>
    <t>7136-18560</t>
  </si>
  <si>
    <t>Слюсар-електрик з ремонту та обслуговування електричних підйомників(ліфтів)</t>
  </si>
  <si>
    <t>Бухгалтер</t>
  </si>
  <si>
    <t>3433-20261</t>
  </si>
  <si>
    <t>Прибиральник територій</t>
  </si>
  <si>
    <t>9162-19262</t>
  </si>
  <si>
    <t>усього</t>
  </si>
  <si>
    <t>Додаток 2 до кошторису</t>
  </si>
  <si>
    <t>на 2024 рік</t>
  </si>
  <si>
    <t>Розрахунок ФОП</t>
  </si>
  <si>
    <t>Ставка, грн.</t>
  </si>
  <si>
    <t>Місячний фонд заробітної плати, грн.</t>
  </si>
  <si>
    <t>ЄСВ (22%)</t>
  </si>
  <si>
    <t>Годовий фонд оплати праці, грн</t>
  </si>
  <si>
    <t>Додаткові виплати (фонд відпусток, лікарняних, індексації заробітної плати, винагороди)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</si>
</sst>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9">
    <font>
      <sz val="11"/>
      <color theme="1"/>
      <name val="Calibri"/>
      <charset val="204"/>
      <scheme val="minor"/>
    </font>
    <font>
      <sz val="11"/>
      <color theme="1"/>
      <name val="Arial"/>
      <charset val="204"/>
    </font>
    <font>
      <b/>
      <sz val="11"/>
      <color theme="1"/>
      <name val="Arial"/>
      <charset val="204"/>
    </font>
    <font>
      <b/>
      <sz val="11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b/>
      <sz val="11"/>
      <color theme="1"/>
      <name val="Times New Roman"/>
      <charset val="204"/>
    </font>
    <font>
      <sz val="10"/>
      <name val="Times New Roman"/>
      <charset val="204"/>
    </font>
    <font>
      <sz val="8"/>
      <color theme="1"/>
      <name val="Times New Roman"/>
      <charset val="204"/>
    </font>
    <font>
      <b/>
      <sz val="14"/>
      <color theme="1"/>
      <name val="Times New Roman"/>
      <charset val="204"/>
    </font>
    <font>
      <b/>
      <i/>
      <sz val="10"/>
      <name val="Arial"/>
      <charset val="204"/>
    </font>
    <font>
      <sz val="10"/>
      <name val="Arial"/>
      <charset val="204"/>
    </font>
    <font>
      <sz val="11"/>
      <name val="Arial"/>
      <charset val="204"/>
    </font>
    <font>
      <b/>
      <sz val="10"/>
      <name val="Arial"/>
      <charset val="204"/>
    </font>
    <font>
      <sz val="9"/>
      <color theme="1"/>
      <name val="Arial"/>
      <charset val="204"/>
    </font>
    <font>
      <sz val="10"/>
      <color theme="1"/>
      <name val="Arial"/>
      <charset val="204"/>
    </font>
    <font>
      <b/>
      <i/>
      <sz val="10"/>
      <color theme="1"/>
      <name val="Arial"/>
      <charset val="204"/>
    </font>
    <font>
      <b/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7" borderId="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29" fillId="9" borderId="12" applyNumberFormat="0" applyAlignment="0" applyProtection="0">
      <alignment vertical="center"/>
    </xf>
    <xf numFmtId="0" fontId="30" fillId="9" borderId="11" applyNumberFormat="0" applyAlignment="0" applyProtection="0">
      <alignment vertical="center"/>
    </xf>
    <xf numFmtId="0" fontId="31" fillId="10" borderId="13" applyNumberFormat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</cellStyleXfs>
  <cellXfs count="118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2" fontId="0" fillId="0" borderId="0" xfId="0" applyNumberFormat="1" applyFont="1" applyFill="1" applyAlignment="1"/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2" fontId="5" fillId="0" borderId="0" xfId="0" applyNumberFormat="1" applyFont="1" applyFill="1" applyAlignment="1"/>
    <xf numFmtId="0" fontId="5" fillId="0" borderId="0" xfId="0" applyFont="1" applyFill="1" applyAlignment="1"/>
    <xf numFmtId="0" fontId="4" fillId="0" borderId="0" xfId="0" applyFont="1" applyFill="1" applyAlignment="1"/>
    <xf numFmtId="0" fontId="6" fillId="0" borderId="0" xfId="0" applyFont="1" applyFill="1" applyAlignment="1"/>
    <xf numFmtId="0" fontId="7" fillId="0" borderId="0" xfId="0" applyFont="1" applyFill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0" fontId="8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/>
    <xf numFmtId="2" fontId="5" fillId="0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/>
    <xf numFmtId="2" fontId="0" fillId="0" borderId="1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/>
    <xf numFmtId="2" fontId="2" fillId="0" borderId="1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/>
    <xf numFmtId="0" fontId="1" fillId="0" borderId="0" xfId="0" applyFont="1"/>
    <xf numFmtId="0" fontId="1" fillId="0" borderId="0" xfId="0" applyFont="1" applyBorder="1"/>
    <xf numFmtId="2" fontId="1" fillId="0" borderId="0" xfId="0" applyNumberFormat="1" applyFont="1" applyBorder="1"/>
    <xf numFmtId="0" fontId="4" fillId="0" borderId="0" xfId="0" applyFont="1" applyAlignment="1">
      <alignment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2" fontId="1" fillId="0" borderId="0" xfId="0" applyNumberFormat="1" applyFont="1"/>
    <xf numFmtId="2" fontId="1" fillId="3" borderId="1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0" fontId="2" fillId="0" borderId="0" xfId="0" applyFont="1" applyBorder="1"/>
    <xf numFmtId="0" fontId="11" fillId="0" borderId="2" xfId="0" applyFont="1" applyFill="1" applyBorder="1" applyAlignment="1">
      <alignment vertical="center" wrapText="1"/>
    </xf>
    <xf numFmtId="0" fontId="1" fillId="0" borderId="0" xfId="0" applyNumberFormat="1" applyFont="1"/>
    <xf numFmtId="0" fontId="1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3" xfId="0" applyNumberFormat="1" applyFont="1" applyBorder="1" applyAlignment="1"/>
    <xf numFmtId="0" fontId="1" fillId="0" borderId="4" xfId="0" applyFont="1" applyBorder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NumberFormat="1" applyFont="1" applyBorder="1" applyAlignment="1"/>
    <xf numFmtId="0" fontId="1" fillId="0" borderId="3" xfId="0" applyFont="1" applyBorder="1" applyAlignment="1"/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4" borderId="1" xfId="0" applyNumberFormat="1" applyFont="1" applyFill="1" applyBorder="1"/>
    <xf numFmtId="0" fontId="11" fillId="4" borderId="1" xfId="0" applyFont="1" applyFill="1" applyBorder="1" applyAlignment="1">
      <alignment horizontal="center" vertical="center"/>
    </xf>
    <xf numFmtId="0" fontId="1" fillId="4" borderId="1" xfId="0" applyFont="1" applyFill="1" applyBorder="1"/>
    <xf numFmtId="0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2" fontId="1" fillId="0" borderId="1" xfId="0" applyNumberFormat="1" applyFont="1" applyBorder="1"/>
    <xf numFmtId="2" fontId="2" fillId="0" borderId="1" xfId="0" applyNumberFormat="1" applyFont="1" applyBorder="1"/>
    <xf numFmtId="0" fontId="11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/>
    </xf>
    <xf numFmtId="0" fontId="2" fillId="5" borderId="1" xfId="0" applyNumberFormat="1" applyFont="1" applyFill="1" applyBorder="1"/>
    <xf numFmtId="0" fontId="2" fillId="5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center"/>
    </xf>
    <xf numFmtId="2" fontId="2" fillId="5" borderId="1" xfId="0" applyNumberFormat="1" applyFont="1" applyFill="1" applyBorder="1"/>
    <xf numFmtId="2" fontId="1" fillId="4" borderId="1" xfId="0" applyNumberFormat="1" applyFont="1" applyFill="1" applyBorder="1"/>
    <xf numFmtId="0" fontId="1" fillId="0" borderId="1" xfId="0" applyNumberFormat="1" applyFont="1" applyBorder="1"/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2" fontId="12" fillId="0" borderId="1" xfId="0" applyNumberFormat="1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7" fillId="0" borderId="1" xfId="0" applyFont="1" applyBorder="1"/>
    <xf numFmtId="0" fontId="16" fillId="0" borderId="1" xfId="0" applyFont="1" applyBorder="1" applyAlignment="1">
      <alignment wrapText="1"/>
    </xf>
    <xf numFmtId="0" fontId="16" fillId="0" borderId="1" xfId="0" applyFont="1" applyBorder="1"/>
    <xf numFmtId="2" fontId="1" fillId="0" borderId="5" xfId="0" applyNumberFormat="1" applyFont="1" applyBorder="1" applyAlignment="1"/>
    <xf numFmtId="0" fontId="16" fillId="0" borderId="1" xfId="0" applyFont="1" applyBorder="1" applyAlignment="1">
      <alignment horizontal="left" wrapText="1"/>
    </xf>
    <xf numFmtId="0" fontId="16" fillId="6" borderId="1" xfId="0" applyFont="1" applyFill="1" applyBorder="1" applyAlignment="1">
      <alignment wrapText="1"/>
    </xf>
    <xf numFmtId="0" fontId="15" fillId="6" borderId="1" xfId="0" applyFont="1" applyFill="1" applyBorder="1" applyAlignment="1">
      <alignment horizontal="center" wrapText="1"/>
    </xf>
    <xf numFmtId="2" fontId="1" fillId="6" borderId="1" xfId="0" applyNumberFormat="1" applyFont="1" applyFill="1" applyBorder="1" applyAlignment="1"/>
    <xf numFmtId="2" fontId="1" fillId="6" borderId="2" xfId="0" applyNumberFormat="1" applyFont="1" applyFill="1" applyBorder="1"/>
    <xf numFmtId="2" fontId="12" fillId="6" borderId="1" xfId="0" applyNumberFormat="1" applyFont="1" applyFill="1" applyBorder="1" applyAlignment="1">
      <alignment vertical="center" wrapText="1"/>
    </xf>
    <xf numFmtId="2" fontId="1" fillId="3" borderId="5" xfId="0" applyNumberFormat="1" applyFont="1" applyFill="1" applyBorder="1" applyAlignment="1"/>
    <xf numFmtId="2" fontId="1" fillId="3" borderId="6" xfId="0" applyNumberFormat="1" applyFont="1" applyFill="1" applyBorder="1"/>
    <xf numFmtId="2" fontId="1" fillId="3" borderId="1" xfId="0" applyNumberFormat="1" applyFont="1" applyFill="1" applyBorder="1" applyAlignment="1"/>
    <xf numFmtId="0" fontId="14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wrapText="1"/>
    </xf>
    <xf numFmtId="2" fontId="2" fillId="5" borderId="1" xfId="0" applyNumberFormat="1" applyFont="1" applyFill="1" applyBorder="1" applyAlignment="1"/>
    <xf numFmtId="0" fontId="18" fillId="5" borderId="1" xfId="0" applyFont="1" applyFill="1" applyBorder="1" applyAlignment="1">
      <alignment wrapText="1"/>
    </xf>
    <xf numFmtId="0" fontId="0" fillId="0" borderId="0" xfId="0" applyFont="1" applyAlignment="1"/>
    <xf numFmtId="0" fontId="11" fillId="0" borderId="7" xfId="0" applyFont="1" applyFill="1" applyBorder="1" applyAlignment="1">
      <alignment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G43"/>
  <sheetViews>
    <sheetView tabSelected="1" workbookViewId="0">
      <selection activeCell="L2" sqref="L2"/>
    </sheetView>
  </sheetViews>
  <sheetFormatPr defaultColWidth="8.88888888888889" defaultRowHeight="13.8"/>
  <cols>
    <col min="1" max="1" width="4.88888888888889" style="53" customWidth="1"/>
    <col min="2" max="2" width="49" style="29" customWidth="1"/>
    <col min="3" max="3" width="26.6666666666667" style="54" customWidth="1"/>
    <col min="4" max="4" width="9.55555555555556" style="29" customWidth="1"/>
    <col min="5" max="5" width="10.6666666666667" style="29" customWidth="1"/>
    <col min="6" max="6" width="7.66666666666667" style="29" customWidth="1"/>
    <col min="7" max="7" width="10.5555555555556" style="30" customWidth="1"/>
    <col min="8" max="396" width="8.88888888888889" style="30"/>
    <col min="397" max="16384" width="8.88888888888889" style="29"/>
  </cols>
  <sheetData>
    <row r="1" ht="85" customHeight="1" spans="1:6">
      <c r="A1" s="55"/>
      <c r="B1" s="55"/>
      <c r="C1" s="56" t="s">
        <v>0</v>
      </c>
      <c r="D1" s="56"/>
      <c r="E1" s="57"/>
      <c r="F1" s="57"/>
    </row>
    <row r="3" ht="51.6" customHeight="1" spans="1:6">
      <c r="A3" s="58" t="s">
        <v>1</v>
      </c>
      <c r="B3" s="58"/>
      <c r="C3" s="58"/>
      <c r="D3" s="58"/>
      <c r="E3" s="2"/>
      <c r="F3" s="2"/>
    </row>
    <row r="4" spans="1:4">
      <c r="A4" s="59"/>
      <c r="B4" s="60"/>
      <c r="C4" s="60"/>
      <c r="D4" s="60"/>
    </row>
    <row r="5" ht="45" customHeight="1" spans="1:6">
      <c r="A5" s="61" t="s">
        <v>2</v>
      </c>
      <c r="B5" s="61"/>
      <c r="C5" s="61"/>
      <c r="D5" s="61"/>
      <c r="E5" s="62"/>
      <c r="F5" s="62"/>
    </row>
    <row r="6" spans="1:6">
      <c r="A6" s="63"/>
      <c r="B6" s="64"/>
      <c r="C6" s="65"/>
      <c r="D6" s="66" t="s">
        <v>3</v>
      </c>
      <c r="E6" s="66"/>
      <c r="F6" s="67"/>
    </row>
    <row r="7" spans="1:6">
      <c r="A7" s="68" t="s">
        <v>4</v>
      </c>
      <c r="B7" s="69"/>
      <c r="C7" s="65"/>
      <c r="D7" s="65">
        <v>8105.37</v>
      </c>
      <c r="E7" s="65"/>
      <c r="F7" s="67"/>
    </row>
    <row r="9" ht="27.6" spans="1:6">
      <c r="A9" s="70" t="s">
        <v>5</v>
      </c>
      <c r="B9" s="71" t="s">
        <v>6</v>
      </c>
      <c r="C9" s="72" t="s">
        <v>7</v>
      </c>
      <c r="D9" s="73" t="s">
        <v>8</v>
      </c>
      <c r="E9" s="73" t="s">
        <v>9</v>
      </c>
      <c r="F9" s="73" t="s">
        <v>10</v>
      </c>
    </row>
    <row r="10" spans="1:6">
      <c r="A10" s="74"/>
      <c r="B10" s="75" t="s">
        <v>11</v>
      </c>
      <c r="C10" s="75"/>
      <c r="D10" s="75"/>
      <c r="E10" s="75"/>
      <c r="F10" s="76"/>
    </row>
    <row r="11" ht="26.4" spans="1:6">
      <c r="A11" s="77">
        <v>1</v>
      </c>
      <c r="B11" s="78" t="s">
        <v>12</v>
      </c>
      <c r="C11" s="65"/>
      <c r="D11" s="79">
        <f>D7*F11</f>
        <v>40932.1185</v>
      </c>
      <c r="E11" s="79">
        <f>D11*12</f>
        <v>491185.422</v>
      </c>
      <c r="F11" s="80">
        <v>5.05</v>
      </c>
    </row>
    <row r="12" spans="1:6">
      <c r="A12" s="77"/>
      <c r="B12" s="81" t="s">
        <v>13</v>
      </c>
      <c r="C12" s="65"/>
      <c r="D12" s="79"/>
      <c r="E12" s="79"/>
      <c r="F12" s="80"/>
    </row>
    <row r="13" spans="1:6">
      <c r="A13" s="77">
        <v>2</v>
      </c>
      <c r="B13" s="78" t="s">
        <v>14</v>
      </c>
      <c r="C13" s="82"/>
      <c r="D13" s="79">
        <f>E13/12</f>
        <v>5784.13583333333</v>
      </c>
      <c r="E13" s="79">
        <v>69409.63</v>
      </c>
      <c r="F13" s="79"/>
    </row>
    <row r="14" s="28" customFormat="1" spans="1:396">
      <c r="A14" s="83"/>
      <c r="B14" s="84" t="s">
        <v>15</v>
      </c>
      <c r="C14" s="85"/>
      <c r="D14" s="86">
        <f>D11+D13</f>
        <v>46716.2543333333</v>
      </c>
      <c r="E14" s="86">
        <f>E11+E13</f>
        <v>560595.052</v>
      </c>
      <c r="F14" s="86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  <c r="IU14" s="51"/>
      <c r="IV14" s="51"/>
      <c r="IW14" s="51"/>
      <c r="IX14" s="51"/>
      <c r="IY14" s="51"/>
      <c r="IZ14" s="51"/>
      <c r="JA14" s="51"/>
      <c r="JB14" s="51"/>
      <c r="JC14" s="51"/>
      <c r="JD14" s="51"/>
      <c r="JE14" s="51"/>
      <c r="JF14" s="51"/>
      <c r="JG14" s="51"/>
      <c r="JH14" s="51"/>
      <c r="JI14" s="51"/>
      <c r="JJ14" s="51"/>
      <c r="JK14" s="51"/>
      <c r="JL14" s="51"/>
      <c r="JM14" s="51"/>
      <c r="JN14" s="51"/>
      <c r="JO14" s="51"/>
      <c r="JP14" s="51"/>
      <c r="JQ14" s="51"/>
      <c r="JR14" s="51"/>
      <c r="JS14" s="51"/>
      <c r="JT14" s="51"/>
      <c r="JU14" s="51"/>
      <c r="JV14" s="51"/>
      <c r="JW14" s="51"/>
      <c r="JX14" s="51"/>
      <c r="JY14" s="51"/>
      <c r="JZ14" s="51"/>
      <c r="KA14" s="51"/>
      <c r="KB14" s="51"/>
      <c r="KC14" s="51"/>
      <c r="KD14" s="51"/>
      <c r="KE14" s="51"/>
      <c r="KF14" s="51"/>
      <c r="KG14" s="51"/>
      <c r="KH14" s="51"/>
      <c r="KI14" s="51"/>
      <c r="KJ14" s="51"/>
      <c r="KK14" s="51"/>
      <c r="KL14" s="51"/>
      <c r="KM14" s="51"/>
      <c r="KN14" s="51"/>
      <c r="KO14" s="51"/>
      <c r="KP14" s="51"/>
      <c r="KQ14" s="51"/>
      <c r="KR14" s="51"/>
      <c r="KS14" s="51"/>
      <c r="KT14" s="51"/>
      <c r="KU14" s="51"/>
      <c r="KV14" s="51"/>
      <c r="KW14" s="51"/>
      <c r="KX14" s="51"/>
      <c r="KY14" s="51"/>
      <c r="KZ14" s="51"/>
      <c r="LA14" s="51"/>
      <c r="LB14" s="51"/>
      <c r="LC14" s="51"/>
      <c r="LD14" s="51"/>
      <c r="LE14" s="51"/>
      <c r="LF14" s="51"/>
      <c r="LG14" s="51"/>
      <c r="LH14" s="51"/>
      <c r="LI14" s="51"/>
      <c r="LJ14" s="51"/>
      <c r="LK14" s="51"/>
      <c r="LL14" s="51"/>
      <c r="LM14" s="51"/>
      <c r="LN14" s="51"/>
      <c r="LO14" s="51"/>
      <c r="LP14" s="51"/>
      <c r="LQ14" s="51"/>
      <c r="LR14" s="51"/>
      <c r="LS14" s="51"/>
      <c r="LT14" s="51"/>
      <c r="LU14" s="51"/>
      <c r="LV14" s="51"/>
      <c r="LW14" s="51"/>
      <c r="LX14" s="51"/>
      <c r="LY14" s="51"/>
      <c r="LZ14" s="51"/>
      <c r="MA14" s="51"/>
      <c r="MB14" s="51"/>
      <c r="MC14" s="51"/>
      <c r="MD14" s="51"/>
      <c r="ME14" s="51"/>
      <c r="MF14" s="51"/>
      <c r="MG14" s="51"/>
      <c r="MH14" s="51"/>
      <c r="MI14" s="51"/>
      <c r="MJ14" s="51"/>
      <c r="MK14" s="51"/>
      <c r="ML14" s="51"/>
      <c r="MM14" s="51"/>
      <c r="MN14" s="51"/>
      <c r="MO14" s="51"/>
      <c r="MP14" s="51"/>
      <c r="MQ14" s="51"/>
      <c r="MR14" s="51"/>
      <c r="MS14" s="51"/>
      <c r="MT14" s="51"/>
      <c r="MU14" s="51"/>
      <c r="MV14" s="51"/>
      <c r="MW14" s="51"/>
      <c r="MX14" s="51"/>
      <c r="MY14" s="51"/>
      <c r="MZ14" s="51"/>
      <c r="NA14" s="51"/>
      <c r="NB14" s="51"/>
      <c r="NC14" s="51"/>
      <c r="ND14" s="51"/>
      <c r="NE14" s="51"/>
      <c r="NF14" s="51"/>
      <c r="NG14" s="51"/>
      <c r="NH14" s="51"/>
      <c r="NI14" s="51"/>
      <c r="NJ14" s="51"/>
      <c r="NK14" s="51"/>
      <c r="NL14" s="51"/>
      <c r="NM14" s="51"/>
      <c r="NN14" s="51"/>
      <c r="NO14" s="51"/>
      <c r="NP14" s="51"/>
      <c r="NQ14" s="51"/>
      <c r="NR14" s="51"/>
      <c r="NS14" s="51"/>
      <c r="NT14" s="51"/>
      <c r="NU14" s="51"/>
      <c r="NV14" s="51"/>
      <c r="NW14" s="51"/>
      <c r="NX14" s="51"/>
      <c r="NY14" s="51"/>
      <c r="NZ14" s="51"/>
      <c r="OA14" s="51"/>
      <c r="OB14" s="51"/>
      <c r="OC14" s="51"/>
      <c r="OD14" s="51"/>
      <c r="OE14" s="51"/>
      <c r="OF14" s="51"/>
    </row>
    <row r="15" spans="1:6">
      <c r="A15" s="74"/>
      <c r="B15" s="75" t="s">
        <v>16</v>
      </c>
      <c r="C15" s="75"/>
      <c r="D15" s="75"/>
      <c r="E15" s="75"/>
      <c r="F15" s="87"/>
    </row>
    <row r="16" spans="1:6">
      <c r="A16" s="88">
        <v>1</v>
      </c>
      <c r="B16" s="89" t="s">
        <v>17</v>
      </c>
      <c r="C16" s="90"/>
      <c r="D16" s="79">
        <f>фоп!I17</f>
        <v>19415</v>
      </c>
      <c r="E16" s="79">
        <f>фоп!K17</f>
        <v>232980</v>
      </c>
      <c r="F16" s="91">
        <f t="shared" ref="F16:F17" si="0">D16/$D$7</f>
        <v>2.39532556811102</v>
      </c>
    </row>
    <row r="17" s="52" customFormat="1" spans="1:397">
      <c r="A17" s="92">
        <v>2</v>
      </c>
      <c r="B17" s="93" t="s">
        <v>18</v>
      </c>
      <c r="C17" s="94">
        <v>0.22</v>
      </c>
      <c r="D17" s="79">
        <f>D16*22%</f>
        <v>4271.3</v>
      </c>
      <c r="E17" s="79">
        <f>фоп!L17</f>
        <v>51255.6</v>
      </c>
      <c r="F17" s="91">
        <f t="shared" si="0"/>
        <v>0.526971624984424</v>
      </c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  <c r="IS17" s="95"/>
      <c r="IT17" s="95"/>
      <c r="IU17" s="95"/>
      <c r="IV17" s="95"/>
      <c r="IW17" s="95"/>
      <c r="IX17" s="95"/>
      <c r="IY17" s="95"/>
      <c r="IZ17" s="95"/>
      <c r="JA17" s="95"/>
      <c r="JB17" s="95"/>
      <c r="JC17" s="95"/>
      <c r="JD17" s="95"/>
      <c r="JE17" s="95"/>
      <c r="JF17" s="95"/>
      <c r="JG17" s="95"/>
      <c r="JH17" s="95"/>
      <c r="JI17" s="95"/>
      <c r="JJ17" s="95"/>
      <c r="JK17" s="95"/>
      <c r="JL17" s="95"/>
      <c r="JM17" s="95"/>
      <c r="JN17" s="95"/>
      <c r="JO17" s="95"/>
      <c r="JP17" s="95"/>
      <c r="JQ17" s="95"/>
      <c r="JR17" s="95"/>
      <c r="JS17" s="95"/>
      <c r="JT17" s="95"/>
      <c r="JU17" s="95"/>
      <c r="JV17" s="95"/>
      <c r="JW17" s="95"/>
      <c r="JX17" s="95"/>
      <c r="JY17" s="95"/>
      <c r="JZ17" s="95"/>
      <c r="KA17" s="95"/>
      <c r="KB17" s="95"/>
      <c r="KC17" s="95"/>
      <c r="KD17" s="95"/>
      <c r="KE17" s="95"/>
      <c r="KF17" s="95"/>
      <c r="KG17" s="95"/>
      <c r="KH17" s="95"/>
      <c r="KI17" s="95"/>
      <c r="KJ17" s="95"/>
      <c r="KK17" s="95"/>
      <c r="KL17" s="95"/>
      <c r="KM17" s="95"/>
      <c r="KN17" s="95"/>
      <c r="KO17" s="95"/>
      <c r="KP17" s="95"/>
      <c r="KQ17" s="95"/>
      <c r="KR17" s="95"/>
      <c r="KS17" s="95"/>
      <c r="KT17" s="95"/>
      <c r="KU17" s="95"/>
      <c r="KV17" s="95"/>
      <c r="KW17" s="95"/>
      <c r="KX17" s="95"/>
      <c r="KY17" s="95"/>
      <c r="KZ17" s="95"/>
      <c r="LA17" s="95"/>
      <c r="LB17" s="95"/>
      <c r="LC17" s="95"/>
      <c r="LD17" s="95"/>
      <c r="LE17" s="95"/>
      <c r="LF17" s="95"/>
      <c r="LG17" s="95"/>
      <c r="LH17" s="95"/>
      <c r="LI17" s="95"/>
      <c r="LJ17" s="95"/>
      <c r="LK17" s="95"/>
      <c r="LL17" s="95"/>
      <c r="LM17" s="95"/>
      <c r="LN17" s="95"/>
      <c r="LO17" s="95"/>
      <c r="LP17" s="95"/>
      <c r="LQ17" s="95"/>
      <c r="LR17" s="95"/>
      <c r="LS17" s="95"/>
      <c r="LT17" s="95"/>
      <c r="LU17" s="95"/>
      <c r="LV17" s="95"/>
      <c r="LW17" s="95"/>
      <c r="LX17" s="95"/>
      <c r="LY17" s="95"/>
      <c r="LZ17" s="95"/>
      <c r="MA17" s="95"/>
      <c r="MB17" s="95"/>
      <c r="MC17" s="95"/>
      <c r="MD17" s="95"/>
      <c r="ME17" s="95"/>
      <c r="MF17" s="95"/>
      <c r="MG17" s="95"/>
      <c r="MH17" s="95"/>
      <c r="MI17" s="95"/>
      <c r="MJ17" s="95"/>
      <c r="MK17" s="95"/>
      <c r="ML17" s="95"/>
      <c r="MM17" s="95"/>
      <c r="MN17" s="95"/>
      <c r="MO17" s="95"/>
      <c r="MP17" s="95"/>
      <c r="MQ17" s="95"/>
      <c r="MR17" s="95"/>
      <c r="MS17" s="95"/>
      <c r="MT17" s="95"/>
      <c r="MU17" s="95"/>
      <c r="MV17" s="95"/>
      <c r="MW17" s="95"/>
      <c r="MX17" s="95"/>
      <c r="MY17" s="95"/>
      <c r="MZ17" s="95"/>
      <c r="NA17" s="95"/>
      <c r="NB17" s="95"/>
      <c r="NC17" s="95"/>
      <c r="ND17" s="95"/>
      <c r="NE17" s="95"/>
      <c r="NF17" s="95"/>
      <c r="NG17" s="95"/>
      <c r="NH17" s="95"/>
      <c r="NI17" s="95"/>
      <c r="NJ17" s="95"/>
      <c r="NK17" s="95"/>
      <c r="NL17" s="95"/>
      <c r="NM17" s="95"/>
      <c r="NN17" s="95"/>
      <c r="NO17" s="95"/>
      <c r="NP17" s="95"/>
      <c r="NQ17" s="95"/>
      <c r="NR17" s="95"/>
      <c r="NS17" s="95"/>
      <c r="NT17" s="95"/>
      <c r="NU17" s="95"/>
      <c r="NV17" s="95"/>
      <c r="NW17" s="95"/>
      <c r="NX17" s="95"/>
      <c r="NY17" s="95"/>
      <c r="NZ17" s="95"/>
      <c r="OA17" s="95"/>
      <c r="OB17" s="95"/>
      <c r="OC17" s="95"/>
      <c r="OD17" s="95"/>
      <c r="OE17" s="95"/>
      <c r="OF17" s="95"/>
      <c r="OG17" s="117"/>
    </row>
    <row r="18" spans="1:6">
      <c r="A18" s="88">
        <v>3</v>
      </c>
      <c r="B18" s="93" t="s">
        <v>19</v>
      </c>
      <c r="C18" s="65"/>
      <c r="D18" s="79"/>
      <c r="E18" s="79"/>
      <c r="F18" s="91"/>
    </row>
    <row r="19" ht="26.4" spans="1:6">
      <c r="A19" s="96">
        <v>3.1</v>
      </c>
      <c r="B19" s="97" t="s">
        <v>20</v>
      </c>
      <c r="C19" s="82" t="s">
        <v>21</v>
      </c>
      <c r="D19" s="79">
        <v>1320</v>
      </c>
      <c r="E19" s="79">
        <f>D19*12</f>
        <v>15840</v>
      </c>
      <c r="F19" s="91">
        <f t="shared" ref="F19:F32" si="1">D19/$D$7</f>
        <v>0.162854996132194</v>
      </c>
    </row>
    <row r="20" spans="1:6">
      <c r="A20" s="96">
        <v>3.2</v>
      </c>
      <c r="B20" s="97" t="s">
        <v>22</v>
      </c>
      <c r="C20" s="82" t="s">
        <v>21</v>
      </c>
      <c r="D20" s="79">
        <v>4512</v>
      </c>
      <c r="E20" s="79">
        <f t="shared" ref="E20:E32" si="2">D20*12</f>
        <v>54144</v>
      </c>
      <c r="F20" s="91">
        <f t="shared" si="1"/>
        <v>0.556667986779135</v>
      </c>
    </row>
    <row r="21" spans="1:6">
      <c r="A21" s="96">
        <v>3.3</v>
      </c>
      <c r="B21" s="97" t="s">
        <v>23</v>
      </c>
      <c r="C21" s="82" t="s">
        <v>21</v>
      </c>
      <c r="D21" s="79">
        <v>110</v>
      </c>
      <c r="E21" s="79">
        <f t="shared" si="2"/>
        <v>1320</v>
      </c>
      <c r="F21" s="91">
        <f t="shared" si="1"/>
        <v>0.0135712496776828</v>
      </c>
    </row>
    <row r="22" spans="1:6">
      <c r="A22" s="96">
        <v>3.4</v>
      </c>
      <c r="B22" s="97" t="s">
        <v>24</v>
      </c>
      <c r="C22" s="82" t="s">
        <v>21</v>
      </c>
      <c r="D22" s="79">
        <v>385</v>
      </c>
      <c r="E22" s="79">
        <f t="shared" si="2"/>
        <v>4620</v>
      </c>
      <c r="F22" s="91">
        <f t="shared" si="1"/>
        <v>0.0474993738718899</v>
      </c>
    </row>
    <row r="23" spans="1:6">
      <c r="A23" s="96">
        <v>3.5</v>
      </c>
      <c r="B23" s="97" t="s">
        <v>25</v>
      </c>
      <c r="C23" s="82"/>
      <c r="D23" s="79"/>
      <c r="E23" s="79">
        <f t="shared" si="2"/>
        <v>0</v>
      </c>
      <c r="F23" s="91">
        <f t="shared" si="1"/>
        <v>0</v>
      </c>
    </row>
    <row r="24" spans="1:6">
      <c r="A24" s="96">
        <v>3.6</v>
      </c>
      <c r="B24" s="97" t="s">
        <v>26</v>
      </c>
      <c r="C24" s="82" t="s">
        <v>21</v>
      </c>
      <c r="D24" s="79">
        <v>350</v>
      </c>
      <c r="E24" s="79">
        <f t="shared" si="2"/>
        <v>4200</v>
      </c>
      <c r="F24" s="91">
        <f t="shared" si="1"/>
        <v>0.0431812489744453</v>
      </c>
    </row>
    <row r="25" spans="1:6">
      <c r="A25" s="88">
        <v>4</v>
      </c>
      <c r="B25" s="98" t="s">
        <v>27</v>
      </c>
      <c r="C25" s="65"/>
      <c r="D25" s="79"/>
      <c r="E25" s="79">
        <f t="shared" si="2"/>
        <v>0</v>
      </c>
      <c r="F25" s="91">
        <f t="shared" si="1"/>
        <v>0</v>
      </c>
    </row>
    <row r="26" ht="66" spans="1:6">
      <c r="A26" s="96">
        <v>4.1</v>
      </c>
      <c r="B26" s="99" t="s">
        <v>28</v>
      </c>
      <c r="C26" s="100" t="s">
        <v>29</v>
      </c>
      <c r="D26" s="49">
        <v>6000</v>
      </c>
      <c r="E26" s="49">
        <f t="shared" si="2"/>
        <v>72000</v>
      </c>
      <c r="F26" s="91">
        <f t="shared" si="1"/>
        <v>0.740249982419063</v>
      </c>
    </row>
    <row r="27" ht="26.4" spans="1:6">
      <c r="A27" s="96">
        <v>4.2</v>
      </c>
      <c r="B27" s="99" t="s">
        <v>30</v>
      </c>
      <c r="C27" s="100" t="s">
        <v>29</v>
      </c>
      <c r="D27" s="49">
        <v>3000</v>
      </c>
      <c r="E27" s="49">
        <f t="shared" si="2"/>
        <v>36000</v>
      </c>
      <c r="F27" s="91">
        <f t="shared" si="1"/>
        <v>0.370124991209531</v>
      </c>
    </row>
    <row r="28" ht="26.4" spans="1:6">
      <c r="A28" s="96">
        <v>4.3</v>
      </c>
      <c r="B28" s="99" t="s">
        <v>31</v>
      </c>
      <c r="C28" s="100" t="s">
        <v>29</v>
      </c>
      <c r="D28" s="101">
        <v>100</v>
      </c>
      <c r="E28" s="79">
        <f t="shared" si="2"/>
        <v>1200</v>
      </c>
      <c r="F28" s="91">
        <f t="shared" si="1"/>
        <v>0.0123374997069844</v>
      </c>
    </row>
    <row r="29" ht="26.4" spans="1:6">
      <c r="A29" s="96">
        <v>4.4</v>
      </c>
      <c r="B29" s="102" t="s">
        <v>32</v>
      </c>
      <c r="C29" s="100" t="s">
        <v>29</v>
      </c>
      <c r="D29" s="101">
        <v>100</v>
      </c>
      <c r="E29" s="79">
        <f t="shared" si="2"/>
        <v>1200</v>
      </c>
      <c r="F29" s="91">
        <f t="shared" si="1"/>
        <v>0.0123374997069844</v>
      </c>
    </row>
    <row r="30" ht="26.4" spans="1:6">
      <c r="A30" s="96">
        <v>4.5</v>
      </c>
      <c r="B30" s="103" t="s">
        <v>33</v>
      </c>
      <c r="C30" s="104" t="s">
        <v>34</v>
      </c>
      <c r="D30" s="105">
        <v>905.72</v>
      </c>
      <c r="E30" s="106">
        <f t="shared" si="2"/>
        <v>10868.64</v>
      </c>
      <c r="F30" s="107">
        <f t="shared" si="1"/>
        <v>0.111743202346099</v>
      </c>
    </row>
    <row r="31" ht="39.6" spans="1:6">
      <c r="A31" s="96">
        <v>4.6</v>
      </c>
      <c r="B31" s="99" t="s">
        <v>35</v>
      </c>
      <c r="C31" s="100" t="s">
        <v>29</v>
      </c>
      <c r="D31" s="108">
        <v>247.23</v>
      </c>
      <c r="E31" s="109">
        <f t="shared" si="2"/>
        <v>2966.76</v>
      </c>
      <c r="F31" s="91">
        <f t="shared" si="1"/>
        <v>0.0305020005255775</v>
      </c>
    </row>
    <row r="32" spans="1:6">
      <c r="A32" s="96">
        <v>4.7</v>
      </c>
      <c r="B32" s="99" t="s">
        <v>36</v>
      </c>
      <c r="C32" s="100" t="s">
        <v>29</v>
      </c>
      <c r="D32" s="110">
        <v>6000</v>
      </c>
      <c r="E32" s="109">
        <f t="shared" si="2"/>
        <v>72000</v>
      </c>
      <c r="F32" s="91">
        <f t="shared" si="1"/>
        <v>0.740249982419063</v>
      </c>
    </row>
    <row r="33" ht="26.4" spans="1:6">
      <c r="A33" s="111"/>
      <c r="B33" s="112" t="s">
        <v>37</v>
      </c>
      <c r="C33" s="113"/>
      <c r="D33" s="114">
        <f>SUM(D16:D32)</f>
        <v>46716.25</v>
      </c>
      <c r="E33" s="114">
        <f>SUM(E16:E32)</f>
        <v>560595</v>
      </c>
      <c r="F33" s="114">
        <f>SUM(F16:F32)</f>
        <v>5.76361720686409</v>
      </c>
    </row>
    <row r="34" spans="1:6">
      <c r="A34" s="111"/>
      <c r="B34" s="115" t="s">
        <v>38</v>
      </c>
      <c r="C34" s="113"/>
      <c r="D34" s="114">
        <f>D33-D13</f>
        <v>40932.1141666667</v>
      </c>
      <c r="E34" s="114">
        <f>E33-E13</f>
        <v>491185.37</v>
      </c>
      <c r="F34" s="114">
        <f>D34/D7</f>
        <v>5.04999946537501</v>
      </c>
    </row>
    <row r="35" spans="1:396">
      <c r="A35" s="61" t="s">
        <v>39</v>
      </c>
      <c r="B35" s="61"/>
      <c r="C35" s="61"/>
      <c r="D35" s="61"/>
      <c r="E35" s="116"/>
      <c r="F35" s="116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  <c r="IW35" s="29"/>
      <c r="IX35" s="29"/>
      <c r="IY35" s="29"/>
      <c r="IZ35" s="29"/>
      <c r="JA35" s="29"/>
      <c r="JB35" s="29"/>
      <c r="JC35" s="29"/>
      <c r="JD35" s="29"/>
      <c r="JE35" s="29"/>
      <c r="JF35" s="29"/>
      <c r="JG35" s="29"/>
      <c r="JH35" s="29"/>
      <c r="JI35" s="29"/>
      <c r="JJ35" s="29"/>
      <c r="JK35" s="29"/>
      <c r="JL35" s="29"/>
      <c r="JM35" s="29"/>
      <c r="JN35" s="29"/>
      <c r="JO35" s="29"/>
      <c r="JP35" s="29"/>
      <c r="JQ35" s="29"/>
      <c r="JR35" s="29"/>
      <c r="JS35" s="29"/>
      <c r="JT35" s="29"/>
      <c r="JU35" s="29"/>
      <c r="JV35" s="29"/>
      <c r="JW35" s="29"/>
      <c r="JX35" s="29"/>
      <c r="JY35" s="29"/>
      <c r="JZ35" s="29"/>
      <c r="KA35" s="29"/>
      <c r="KB35" s="29"/>
      <c r="KC35" s="29"/>
      <c r="KD35" s="29"/>
      <c r="KE35" s="29"/>
      <c r="KF35" s="29"/>
      <c r="KG35" s="29"/>
      <c r="KH35" s="29"/>
      <c r="KI35" s="29"/>
      <c r="KJ35" s="29"/>
      <c r="KK35" s="29"/>
      <c r="KL35" s="29"/>
      <c r="KM35" s="29"/>
      <c r="KN35" s="29"/>
      <c r="KO35" s="29"/>
      <c r="KP35" s="29"/>
      <c r="KQ35" s="29"/>
      <c r="KR35" s="29"/>
      <c r="KS35" s="29"/>
      <c r="KT35" s="29"/>
      <c r="KU35" s="29"/>
      <c r="KV35" s="29"/>
      <c r="KW35" s="29"/>
      <c r="KX35" s="29"/>
      <c r="KY35" s="29"/>
      <c r="KZ35" s="29"/>
      <c r="LA35" s="29"/>
      <c r="LB35" s="29"/>
      <c r="LC35" s="29"/>
      <c r="LD35" s="29"/>
      <c r="LE35" s="29"/>
      <c r="LF35" s="29"/>
      <c r="LG35" s="29"/>
      <c r="LH35" s="29"/>
      <c r="LI35" s="29"/>
      <c r="LJ35" s="29"/>
      <c r="LK35" s="29"/>
      <c r="LL35" s="29"/>
      <c r="LM35" s="29"/>
      <c r="LN35" s="29"/>
      <c r="LO35" s="29"/>
      <c r="LP35" s="29"/>
      <c r="LQ35" s="29"/>
      <c r="LR35" s="29"/>
      <c r="LS35" s="29"/>
      <c r="LT35" s="29"/>
      <c r="LU35" s="29"/>
      <c r="LV35" s="29"/>
      <c r="LW35" s="29"/>
      <c r="LX35" s="29"/>
      <c r="LY35" s="29"/>
      <c r="LZ35" s="29"/>
      <c r="MA35" s="29"/>
      <c r="MB35" s="29"/>
      <c r="MC35" s="29"/>
      <c r="MD35" s="29"/>
      <c r="ME35" s="29"/>
      <c r="MF35" s="29"/>
      <c r="MG35" s="29"/>
      <c r="MH35" s="29"/>
      <c r="MI35" s="29"/>
      <c r="MJ35" s="29"/>
      <c r="MK35" s="29"/>
      <c r="ML35" s="29"/>
      <c r="MM35" s="29"/>
      <c r="MN35" s="29"/>
      <c r="MO35" s="29"/>
      <c r="MP35" s="29"/>
      <c r="MQ35" s="29"/>
      <c r="MR35" s="29"/>
      <c r="MS35" s="29"/>
      <c r="MT35" s="29"/>
      <c r="MU35" s="29"/>
      <c r="MV35" s="29"/>
      <c r="MW35" s="29"/>
      <c r="MX35" s="29"/>
      <c r="MY35" s="29"/>
      <c r="MZ35" s="29"/>
      <c r="NA35" s="29"/>
      <c r="NB35" s="29"/>
      <c r="NC35" s="29"/>
      <c r="ND35" s="29"/>
      <c r="NE35" s="29"/>
      <c r="NF35" s="29"/>
      <c r="NG35" s="29"/>
      <c r="NH35" s="29"/>
      <c r="NI35" s="29"/>
      <c r="NJ35" s="29"/>
      <c r="NK35" s="29"/>
      <c r="NL35" s="29"/>
      <c r="NM35" s="29"/>
      <c r="NN35" s="29"/>
      <c r="NO35" s="29"/>
      <c r="NP35" s="29"/>
      <c r="NQ35" s="29"/>
      <c r="NR35" s="29"/>
      <c r="NS35" s="29"/>
      <c r="NT35" s="29"/>
      <c r="NU35" s="29"/>
      <c r="NV35" s="29"/>
      <c r="NW35" s="29"/>
      <c r="NX35" s="29"/>
      <c r="NY35" s="29"/>
      <c r="NZ35" s="29"/>
      <c r="OA35" s="29"/>
      <c r="OB35" s="29"/>
      <c r="OC35" s="29"/>
      <c r="OD35" s="29"/>
      <c r="OE35" s="29"/>
      <c r="OF35" s="29"/>
    </row>
    <row r="36" spans="1:396">
      <c r="A36" s="61" t="s">
        <v>40</v>
      </c>
      <c r="B36" s="61"/>
      <c r="C36" s="61"/>
      <c r="D36" s="61"/>
      <c r="E36" s="116"/>
      <c r="F36" s="116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  <c r="IU36" s="29"/>
      <c r="IV36" s="29"/>
      <c r="IW36" s="29"/>
      <c r="IX36" s="29"/>
      <c r="IY36" s="29"/>
      <c r="IZ36" s="29"/>
      <c r="JA36" s="29"/>
      <c r="JB36" s="29"/>
      <c r="JC36" s="29"/>
      <c r="JD36" s="29"/>
      <c r="JE36" s="29"/>
      <c r="JF36" s="29"/>
      <c r="JG36" s="29"/>
      <c r="JH36" s="29"/>
      <c r="JI36" s="29"/>
      <c r="JJ36" s="29"/>
      <c r="JK36" s="29"/>
      <c r="JL36" s="29"/>
      <c r="JM36" s="29"/>
      <c r="JN36" s="29"/>
      <c r="JO36" s="29"/>
      <c r="JP36" s="29"/>
      <c r="JQ36" s="29"/>
      <c r="JR36" s="29"/>
      <c r="JS36" s="29"/>
      <c r="JT36" s="29"/>
      <c r="JU36" s="29"/>
      <c r="JV36" s="29"/>
      <c r="JW36" s="29"/>
      <c r="JX36" s="29"/>
      <c r="JY36" s="29"/>
      <c r="JZ36" s="29"/>
      <c r="KA36" s="29"/>
      <c r="KB36" s="29"/>
      <c r="KC36" s="29"/>
      <c r="KD36" s="29"/>
      <c r="KE36" s="29"/>
      <c r="KF36" s="29"/>
      <c r="KG36" s="29"/>
      <c r="KH36" s="29"/>
      <c r="KI36" s="29"/>
      <c r="KJ36" s="29"/>
      <c r="KK36" s="29"/>
      <c r="KL36" s="29"/>
      <c r="KM36" s="29"/>
      <c r="KN36" s="29"/>
      <c r="KO36" s="29"/>
      <c r="KP36" s="29"/>
      <c r="KQ36" s="29"/>
      <c r="KR36" s="29"/>
      <c r="KS36" s="29"/>
      <c r="KT36" s="29"/>
      <c r="KU36" s="29"/>
      <c r="KV36" s="29"/>
      <c r="KW36" s="29"/>
      <c r="KX36" s="29"/>
      <c r="KY36" s="29"/>
      <c r="KZ36" s="29"/>
      <c r="LA36" s="29"/>
      <c r="LB36" s="29"/>
      <c r="LC36" s="29"/>
      <c r="LD36" s="29"/>
      <c r="LE36" s="29"/>
      <c r="LF36" s="29"/>
      <c r="LG36" s="29"/>
      <c r="LH36" s="29"/>
      <c r="LI36" s="29"/>
      <c r="LJ36" s="29"/>
      <c r="LK36" s="29"/>
      <c r="LL36" s="29"/>
      <c r="LM36" s="29"/>
      <c r="LN36" s="29"/>
      <c r="LO36" s="29"/>
      <c r="LP36" s="29"/>
      <c r="LQ36" s="29"/>
      <c r="LR36" s="29"/>
      <c r="LS36" s="29"/>
      <c r="LT36" s="29"/>
      <c r="LU36" s="29"/>
      <c r="LV36" s="29"/>
      <c r="LW36" s="29"/>
      <c r="LX36" s="29"/>
      <c r="LY36" s="29"/>
      <c r="LZ36" s="29"/>
      <c r="MA36" s="29"/>
      <c r="MB36" s="29"/>
      <c r="MC36" s="29"/>
      <c r="MD36" s="29"/>
      <c r="ME36" s="29"/>
      <c r="MF36" s="29"/>
      <c r="MG36" s="29"/>
      <c r="MH36" s="29"/>
      <c r="MI36" s="29"/>
      <c r="MJ36" s="29"/>
      <c r="MK36" s="29"/>
      <c r="ML36" s="29"/>
      <c r="MM36" s="29"/>
      <c r="MN36" s="29"/>
      <c r="MO36" s="29"/>
      <c r="MP36" s="29"/>
      <c r="MQ36" s="29"/>
      <c r="MR36" s="29"/>
      <c r="MS36" s="29"/>
      <c r="MT36" s="29"/>
      <c r="MU36" s="29"/>
      <c r="MV36" s="29"/>
      <c r="MW36" s="29"/>
      <c r="MX36" s="29"/>
      <c r="MY36" s="29"/>
      <c r="MZ36" s="29"/>
      <c r="NA36" s="29"/>
      <c r="NB36" s="29"/>
      <c r="NC36" s="29"/>
      <c r="ND36" s="29"/>
      <c r="NE36" s="29"/>
      <c r="NF36" s="29"/>
      <c r="NG36" s="29"/>
      <c r="NH36" s="29"/>
      <c r="NI36" s="29"/>
      <c r="NJ36" s="29"/>
      <c r="NK36" s="29"/>
      <c r="NL36" s="29"/>
      <c r="NM36" s="29"/>
      <c r="NN36" s="29"/>
      <c r="NO36" s="29"/>
      <c r="NP36" s="29"/>
      <c r="NQ36" s="29"/>
      <c r="NR36" s="29"/>
      <c r="NS36" s="29"/>
      <c r="NT36" s="29"/>
      <c r="NU36" s="29"/>
      <c r="NV36" s="29"/>
      <c r="NW36" s="29"/>
      <c r="NX36" s="29"/>
      <c r="NY36" s="29"/>
      <c r="NZ36" s="29"/>
      <c r="OA36" s="29"/>
      <c r="OB36" s="29"/>
      <c r="OC36" s="29"/>
      <c r="OD36" s="29"/>
      <c r="OE36" s="29"/>
      <c r="OF36" s="29"/>
    </row>
    <row r="37" spans="1:396">
      <c r="A37" s="61" t="s">
        <v>41</v>
      </c>
      <c r="B37" s="61"/>
      <c r="C37" s="61"/>
      <c r="D37" s="61"/>
      <c r="E37" s="116"/>
      <c r="F37" s="116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  <c r="IW37" s="29"/>
      <c r="IX37" s="29"/>
      <c r="IY37" s="29"/>
      <c r="IZ37" s="29"/>
      <c r="JA37" s="29"/>
      <c r="JB37" s="29"/>
      <c r="JC37" s="29"/>
      <c r="JD37" s="29"/>
      <c r="JE37" s="29"/>
      <c r="JF37" s="29"/>
      <c r="JG37" s="29"/>
      <c r="JH37" s="29"/>
      <c r="JI37" s="29"/>
      <c r="JJ37" s="29"/>
      <c r="JK37" s="29"/>
      <c r="JL37" s="29"/>
      <c r="JM37" s="29"/>
      <c r="JN37" s="29"/>
      <c r="JO37" s="29"/>
      <c r="JP37" s="29"/>
      <c r="JQ37" s="29"/>
      <c r="JR37" s="29"/>
      <c r="JS37" s="29"/>
      <c r="JT37" s="29"/>
      <c r="JU37" s="29"/>
      <c r="JV37" s="29"/>
      <c r="JW37" s="29"/>
      <c r="JX37" s="29"/>
      <c r="JY37" s="29"/>
      <c r="JZ37" s="29"/>
      <c r="KA37" s="29"/>
      <c r="KB37" s="29"/>
      <c r="KC37" s="29"/>
      <c r="KD37" s="29"/>
      <c r="KE37" s="29"/>
      <c r="KF37" s="29"/>
      <c r="KG37" s="29"/>
      <c r="KH37" s="29"/>
      <c r="KI37" s="29"/>
      <c r="KJ37" s="29"/>
      <c r="KK37" s="29"/>
      <c r="KL37" s="29"/>
      <c r="KM37" s="29"/>
      <c r="KN37" s="29"/>
      <c r="KO37" s="29"/>
      <c r="KP37" s="29"/>
      <c r="KQ37" s="29"/>
      <c r="KR37" s="29"/>
      <c r="KS37" s="29"/>
      <c r="KT37" s="29"/>
      <c r="KU37" s="29"/>
      <c r="KV37" s="29"/>
      <c r="KW37" s="29"/>
      <c r="KX37" s="29"/>
      <c r="KY37" s="29"/>
      <c r="KZ37" s="29"/>
      <c r="LA37" s="29"/>
      <c r="LB37" s="29"/>
      <c r="LC37" s="29"/>
      <c r="LD37" s="29"/>
      <c r="LE37" s="29"/>
      <c r="LF37" s="29"/>
      <c r="LG37" s="29"/>
      <c r="LH37" s="29"/>
      <c r="LI37" s="29"/>
      <c r="LJ37" s="29"/>
      <c r="LK37" s="29"/>
      <c r="LL37" s="29"/>
      <c r="LM37" s="29"/>
      <c r="LN37" s="29"/>
      <c r="LO37" s="29"/>
      <c r="LP37" s="29"/>
      <c r="LQ37" s="29"/>
      <c r="LR37" s="29"/>
      <c r="LS37" s="29"/>
      <c r="LT37" s="29"/>
      <c r="LU37" s="29"/>
      <c r="LV37" s="29"/>
      <c r="LW37" s="29"/>
      <c r="LX37" s="29"/>
      <c r="LY37" s="29"/>
      <c r="LZ37" s="29"/>
      <c r="MA37" s="29"/>
      <c r="MB37" s="29"/>
      <c r="MC37" s="29"/>
      <c r="MD37" s="29"/>
      <c r="ME37" s="29"/>
      <c r="MF37" s="29"/>
      <c r="MG37" s="29"/>
      <c r="MH37" s="29"/>
      <c r="MI37" s="29"/>
      <c r="MJ37" s="29"/>
      <c r="MK37" s="29"/>
      <c r="ML37" s="29"/>
      <c r="MM37" s="29"/>
      <c r="MN37" s="29"/>
      <c r="MO37" s="29"/>
      <c r="MP37" s="29"/>
      <c r="MQ37" s="29"/>
      <c r="MR37" s="29"/>
      <c r="MS37" s="29"/>
      <c r="MT37" s="29"/>
      <c r="MU37" s="29"/>
      <c r="MV37" s="29"/>
      <c r="MW37" s="29"/>
      <c r="MX37" s="29"/>
      <c r="MY37" s="29"/>
      <c r="MZ37" s="29"/>
      <c r="NA37" s="29"/>
      <c r="NB37" s="29"/>
      <c r="NC37" s="29"/>
      <c r="ND37" s="29"/>
      <c r="NE37" s="29"/>
      <c r="NF37" s="29"/>
      <c r="NG37" s="29"/>
      <c r="NH37" s="29"/>
      <c r="NI37" s="29"/>
      <c r="NJ37" s="29"/>
      <c r="NK37" s="29"/>
      <c r="NL37" s="29"/>
      <c r="NM37" s="29"/>
      <c r="NN37" s="29"/>
      <c r="NO37" s="29"/>
      <c r="NP37" s="29"/>
      <c r="NQ37" s="29"/>
      <c r="NR37" s="29"/>
      <c r="NS37" s="29"/>
      <c r="NT37" s="29"/>
      <c r="NU37" s="29"/>
      <c r="NV37" s="29"/>
      <c r="NW37" s="29"/>
      <c r="NX37" s="29"/>
      <c r="NY37" s="29"/>
      <c r="NZ37" s="29"/>
      <c r="OA37" s="29"/>
      <c r="OB37" s="29"/>
      <c r="OC37" s="29"/>
      <c r="OD37" s="29"/>
      <c r="OE37" s="29"/>
      <c r="OF37" s="29"/>
    </row>
    <row r="38" spans="4:4">
      <c r="D38" s="48"/>
    </row>
    <row r="39" spans="2:396">
      <c r="B39" s="29" t="s">
        <v>42</v>
      </c>
      <c r="D39" s="48"/>
      <c r="E39" s="48"/>
      <c r="F39" s="48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  <c r="IW39" s="29"/>
      <c r="IX39" s="29"/>
      <c r="IY39" s="29"/>
      <c r="IZ39" s="29"/>
      <c r="JA39" s="29"/>
      <c r="JB39" s="29"/>
      <c r="JC39" s="29"/>
      <c r="JD39" s="29"/>
      <c r="JE39" s="29"/>
      <c r="JF39" s="29"/>
      <c r="JG39" s="29"/>
      <c r="JH39" s="29"/>
      <c r="JI39" s="29"/>
      <c r="JJ39" s="29"/>
      <c r="JK39" s="29"/>
      <c r="JL39" s="29"/>
      <c r="JM39" s="29"/>
      <c r="JN39" s="29"/>
      <c r="JO39" s="29"/>
      <c r="JP39" s="29"/>
      <c r="JQ39" s="29"/>
      <c r="JR39" s="29"/>
      <c r="JS39" s="29"/>
      <c r="JT39" s="29"/>
      <c r="JU39" s="29"/>
      <c r="JV39" s="29"/>
      <c r="JW39" s="29"/>
      <c r="JX39" s="29"/>
      <c r="JY39" s="29"/>
      <c r="JZ39" s="29"/>
      <c r="KA39" s="29"/>
      <c r="KB39" s="29"/>
      <c r="KC39" s="29"/>
      <c r="KD39" s="29"/>
      <c r="KE39" s="29"/>
      <c r="KF39" s="29"/>
      <c r="KG39" s="29"/>
      <c r="KH39" s="29"/>
      <c r="KI39" s="29"/>
      <c r="KJ39" s="29"/>
      <c r="KK39" s="29"/>
      <c r="KL39" s="29"/>
      <c r="KM39" s="29"/>
      <c r="KN39" s="29"/>
      <c r="KO39" s="29"/>
      <c r="KP39" s="29"/>
      <c r="KQ39" s="29"/>
      <c r="KR39" s="29"/>
      <c r="KS39" s="29"/>
      <c r="KT39" s="29"/>
      <c r="KU39" s="29"/>
      <c r="KV39" s="29"/>
      <c r="KW39" s="29"/>
      <c r="KX39" s="29"/>
      <c r="KY39" s="29"/>
      <c r="KZ39" s="29"/>
      <c r="LA39" s="29"/>
      <c r="LB39" s="29"/>
      <c r="LC39" s="29"/>
      <c r="LD39" s="29"/>
      <c r="LE39" s="29"/>
      <c r="LF39" s="29"/>
      <c r="LG39" s="29"/>
      <c r="LH39" s="29"/>
      <c r="LI39" s="29"/>
      <c r="LJ39" s="29"/>
      <c r="LK39" s="29"/>
      <c r="LL39" s="29"/>
      <c r="LM39" s="29"/>
      <c r="LN39" s="29"/>
      <c r="LO39" s="29"/>
      <c r="LP39" s="29"/>
      <c r="LQ39" s="29"/>
      <c r="LR39" s="29"/>
      <c r="LS39" s="29"/>
      <c r="LT39" s="29"/>
      <c r="LU39" s="29"/>
      <c r="LV39" s="29"/>
      <c r="LW39" s="29"/>
      <c r="LX39" s="29"/>
      <c r="LY39" s="29"/>
      <c r="LZ39" s="29"/>
      <c r="MA39" s="29"/>
      <c r="MB39" s="29"/>
      <c r="MC39" s="29"/>
      <c r="MD39" s="29"/>
      <c r="ME39" s="29"/>
      <c r="MF39" s="29"/>
      <c r="MG39" s="29"/>
      <c r="MH39" s="29"/>
      <c r="MI39" s="29"/>
      <c r="MJ39" s="29"/>
      <c r="MK39" s="29"/>
      <c r="ML39" s="29"/>
      <c r="MM39" s="29"/>
      <c r="MN39" s="29"/>
      <c r="MO39" s="29"/>
      <c r="MP39" s="29"/>
      <c r="MQ39" s="29"/>
      <c r="MR39" s="29"/>
      <c r="MS39" s="29"/>
      <c r="MT39" s="29"/>
      <c r="MU39" s="29"/>
      <c r="MV39" s="29"/>
      <c r="MW39" s="29"/>
      <c r="MX39" s="29"/>
      <c r="MY39" s="29"/>
      <c r="MZ39" s="29"/>
      <c r="NA39" s="29"/>
      <c r="NB39" s="29"/>
      <c r="NC39" s="29"/>
      <c r="ND39" s="29"/>
      <c r="NE39" s="29"/>
      <c r="NF39" s="29"/>
      <c r="NG39" s="29"/>
      <c r="NH39" s="29"/>
      <c r="NI39" s="29"/>
      <c r="NJ39" s="29"/>
      <c r="NK39" s="29"/>
      <c r="NL39" s="29"/>
      <c r="NM39" s="29"/>
      <c r="NN39" s="29"/>
      <c r="NO39" s="29"/>
      <c r="NP39" s="29"/>
      <c r="NQ39" s="29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</row>
    <row r="40" spans="4:6">
      <c r="D40" s="48"/>
      <c r="E40" s="48"/>
      <c r="F40" s="48"/>
    </row>
    <row r="41" spans="2:396">
      <c r="B41" s="29" t="s">
        <v>43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  <c r="IW41" s="29"/>
      <c r="IX41" s="29"/>
      <c r="IY41" s="29"/>
      <c r="IZ41" s="29"/>
      <c r="JA41" s="29"/>
      <c r="JB41" s="29"/>
      <c r="JC41" s="29"/>
      <c r="JD41" s="29"/>
      <c r="JE41" s="29"/>
      <c r="JF41" s="29"/>
      <c r="JG41" s="29"/>
      <c r="JH41" s="29"/>
      <c r="JI41" s="29"/>
      <c r="JJ41" s="29"/>
      <c r="JK41" s="29"/>
      <c r="JL41" s="29"/>
      <c r="JM41" s="29"/>
      <c r="JN41" s="29"/>
      <c r="JO41" s="29"/>
      <c r="JP41" s="29"/>
      <c r="JQ41" s="29"/>
      <c r="JR41" s="29"/>
      <c r="JS41" s="29"/>
      <c r="JT41" s="29"/>
      <c r="JU41" s="29"/>
      <c r="JV41" s="29"/>
      <c r="JW41" s="29"/>
      <c r="JX41" s="29"/>
      <c r="JY41" s="29"/>
      <c r="JZ41" s="29"/>
      <c r="KA41" s="29"/>
      <c r="KB41" s="29"/>
      <c r="KC41" s="29"/>
      <c r="KD41" s="29"/>
      <c r="KE41" s="29"/>
      <c r="KF41" s="29"/>
      <c r="KG41" s="29"/>
      <c r="KH41" s="29"/>
      <c r="KI41" s="29"/>
      <c r="KJ41" s="29"/>
      <c r="KK41" s="29"/>
      <c r="KL41" s="29"/>
      <c r="KM41" s="29"/>
      <c r="KN41" s="29"/>
      <c r="KO41" s="29"/>
      <c r="KP41" s="29"/>
      <c r="KQ41" s="29"/>
      <c r="KR41" s="29"/>
      <c r="KS41" s="29"/>
      <c r="KT41" s="29"/>
      <c r="KU41" s="29"/>
      <c r="KV41" s="29"/>
      <c r="KW41" s="29"/>
      <c r="KX41" s="29"/>
      <c r="KY41" s="29"/>
      <c r="KZ41" s="29"/>
      <c r="LA41" s="29"/>
      <c r="LB41" s="29"/>
      <c r="LC41" s="29"/>
      <c r="LD41" s="29"/>
      <c r="LE41" s="29"/>
      <c r="LF41" s="29"/>
      <c r="LG41" s="29"/>
      <c r="LH41" s="29"/>
      <c r="LI41" s="29"/>
      <c r="LJ41" s="29"/>
      <c r="LK41" s="29"/>
      <c r="LL41" s="29"/>
      <c r="LM41" s="29"/>
      <c r="LN41" s="29"/>
      <c r="LO41" s="29"/>
      <c r="LP41" s="29"/>
      <c r="LQ41" s="29"/>
      <c r="LR41" s="29"/>
      <c r="LS41" s="29"/>
      <c r="LT41" s="29"/>
      <c r="LU41" s="29"/>
      <c r="LV41" s="29"/>
      <c r="LW41" s="29"/>
      <c r="LX41" s="29"/>
      <c r="LY41" s="29"/>
      <c r="LZ41" s="29"/>
      <c r="MA41" s="29"/>
      <c r="MB41" s="29"/>
      <c r="MC41" s="29"/>
      <c r="MD41" s="29"/>
      <c r="ME41" s="29"/>
      <c r="MF41" s="29"/>
      <c r="MG41" s="29"/>
      <c r="MH41" s="29"/>
      <c r="MI41" s="29"/>
      <c r="MJ41" s="29"/>
      <c r="MK41" s="29"/>
      <c r="ML41" s="29"/>
      <c r="MM41" s="29"/>
      <c r="MN41" s="29"/>
      <c r="MO41" s="29"/>
      <c r="MP41" s="29"/>
      <c r="MQ41" s="29"/>
      <c r="MR41" s="29"/>
      <c r="MS41" s="29"/>
      <c r="MT41" s="29"/>
      <c r="MU41" s="29"/>
      <c r="MV41" s="29"/>
      <c r="MW41" s="29"/>
      <c r="MX41" s="29"/>
      <c r="MY41" s="29"/>
      <c r="MZ41" s="29"/>
      <c r="NA41" s="29"/>
      <c r="NB41" s="29"/>
      <c r="NC41" s="29"/>
      <c r="ND41" s="29"/>
      <c r="NE41" s="29"/>
      <c r="NF41" s="29"/>
      <c r="NG41" s="29"/>
      <c r="NH41" s="29"/>
      <c r="NI41" s="29"/>
      <c r="NJ41" s="29"/>
      <c r="NK41" s="29"/>
      <c r="NL41" s="29"/>
      <c r="NM41" s="29"/>
      <c r="NN41" s="29"/>
      <c r="NO41" s="29"/>
      <c r="NP41" s="29"/>
      <c r="NQ41" s="29"/>
      <c r="NR41" s="29"/>
      <c r="NS41" s="29"/>
      <c r="NT41" s="29"/>
      <c r="NU41" s="29"/>
      <c r="NV41" s="29"/>
      <c r="NW41" s="29"/>
      <c r="NX41" s="29"/>
      <c r="NY41" s="29"/>
      <c r="NZ41" s="29"/>
      <c r="OA41" s="29"/>
      <c r="OB41" s="29"/>
      <c r="OC41" s="29"/>
      <c r="OD41" s="29"/>
      <c r="OE41" s="29"/>
      <c r="OF41" s="29"/>
    </row>
    <row r="42" spans="4:6">
      <c r="D42" s="48"/>
      <c r="E42" s="48"/>
      <c r="F42" s="48"/>
    </row>
    <row r="43" spans="4:396">
      <c r="D43" s="48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  <c r="IJ43" s="29"/>
      <c r="IK43" s="29"/>
      <c r="IL43" s="29"/>
      <c r="IM43" s="29"/>
      <c r="IN43" s="29"/>
      <c r="IO43" s="29"/>
      <c r="IP43" s="29"/>
      <c r="IQ43" s="29"/>
      <c r="IR43" s="29"/>
      <c r="IS43" s="29"/>
      <c r="IT43" s="29"/>
      <c r="IU43" s="29"/>
      <c r="IV43" s="29"/>
      <c r="IW43" s="29"/>
      <c r="IX43" s="29"/>
      <c r="IY43" s="29"/>
      <c r="IZ43" s="29"/>
      <c r="JA43" s="29"/>
      <c r="JB43" s="29"/>
      <c r="JC43" s="29"/>
      <c r="JD43" s="29"/>
      <c r="JE43" s="29"/>
      <c r="JF43" s="29"/>
      <c r="JG43" s="29"/>
      <c r="JH43" s="29"/>
      <c r="JI43" s="29"/>
      <c r="JJ43" s="29"/>
      <c r="JK43" s="29"/>
      <c r="JL43" s="29"/>
      <c r="JM43" s="29"/>
      <c r="JN43" s="29"/>
      <c r="JO43" s="29"/>
      <c r="JP43" s="29"/>
      <c r="JQ43" s="29"/>
      <c r="JR43" s="29"/>
      <c r="JS43" s="29"/>
      <c r="JT43" s="29"/>
      <c r="JU43" s="29"/>
      <c r="JV43" s="29"/>
      <c r="JW43" s="29"/>
      <c r="JX43" s="29"/>
      <c r="JY43" s="29"/>
      <c r="JZ43" s="29"/>
      <c r="KA43" s="29"/>
      <c r="KB43" s="29"/>
      <c r="KC43" s="29"/>
      <c r="KD43" s="29"/>
      <c r="KE43" s="29"/>
      <c r="KF43" s="29"/>
      <c r="KG43" s="29"/>
      <c r="KH43" s="29"/>
      <c r="KI43" s="29"/>
      <c r="KJ43" s="29"/>
      <c r="KK43" s="29"/>
      <c r="KL43" s="29"/>
      <c r="KM43" s="29"/>
      <c r="KN43" s="29"/>
      <c r="KO43" s="29"/>
      <c r="KP43" s="29"/>
      <c r="KQ43" s="29"/>
      <c r="KR43" s="29"/>
      <c r="KS43" s="29"/>
      <c r="KT43" s="29"/>
      <c r="KU43" s="29"/>
      <c r="KV43" s="29"/>
      <c r="KW43" s="29"/>
      <c r="KX43" s="29"/>
      <c r="KY43" s="29"/>
      <c r="KZ43" s="29"/>
      <c r="LA43" s="29"/>
      <c r="LB43" s="29"/>
      <c r="LC43" s="29"/>
      <c r="LD43" s="29"/>
      <c r="LE43" s="29"/>
      <c r="LF43" s="29"/>
      <c r="LG43" s="29"/>
      <c r="LH43" s="29"/>
      <c r="LI43" s="29"/>
      <c r="LJ43" s="29"/>
      <c r="LK43" s="29"/>
      <c r="LL43" s="29"/>
      <c r="LM43" s="29"/>
      <c r="LN43" s="29"/>
      <c r="LO43" s="29"/>
      <c r="LP43" s="29"/>
      <c r="LQ43" s="29"/>
      <c r="LR43" s="29"/>
      <c r="LS43" s="29"/>
      <c r="LT43" s="29"/>
      <c r="LU43" s="29"/>
      <c r="LV43" s="29"/>
      <c r="LW43" s="29"/>
      <c r="LX43" s="29"/>
      <c r="LY43" s="29"/>
      <c r="LZ43" s="29"/>
      <c r="MA43" s="29"/>
      <c r="MB43" s="29"/>
      <c r="MC43" s="29"/>
      <c r="MD43" s="29"/>
      <c r="ME43" s="29"/>
      <c r="MF43" s="29"/>
      <c r="MG43" s="29"/>
      <c r="MH43" s="29"/>
      <c r="MI43" s="29"/>
      <c r="MJ43" s="29"/>
      <c r="MK43" s="29"/>
      <c r="ML43" s="29"/>
      <c r="MM43" s="29"/>
      <c r="MN43" s="29"/>
      <c r="MO43" s="29"/>
      <c r="MP43" s="29"/>
      <c r="MQ43" s="29"/>
      <c r="MR43" s="29"/>
      <c r="MS43" s="29"/>
      <c r="MT43" s="29"/>
      <c r="MU43" s="29"/>
      <c r="MV43" s="29"/>
      <c r="MW43" s="29"/>
      <c r="MX43" s="29"/>
      <c r="MY43" s="29"/>
      <c r="MZ43" s="29"/>
      <c r="NA43" s="29"/>
      <c r="NB43" s="29"/>
      <c r="NC43" s="29"/>
      <c r="ND43" s="29"/>
      <c r="NE43" s="29"/>
      <c r="NF43" s="29"/>
      <c r="NG43" s="29"/>
      <c r="NH43" s="29"/>
      <c r="NI43" s="29"/>
      <c r="NJ43" s="29"/>
      <c r="NK43" s="29"/>
      <c r="NL43" s="29"/>
      <c r="NM43" s="29"/>
      <c r="NN43" s="29"/>
      <c r="NO43" s="29"/>
      <c r="NP43" s="29"/>
      <c r="NQ43" s="29"/>
      <c r="NR43" s="29"/>
      <c r="NS43" s="29"/>
      <c r="NT43" s="29"/>
      <c r="NU43" s="29"/>
      <c r="NV43" s="29"/>
      <c r="NW43" s="29"/>
      <c r="NX43" s="29"/>
      <c r="NY43" s="29"/>
      <c r="NZ43" s="29"/>
      <c r="OA43" s="29"/>
      <c r="OB43" s="29"/>
      <c r="OC43" s="29"/>
      <c r="OD43" s="29"/>
      <c r="OE43" s="29"/>
      <c r="OF43" s="29"/>
    </row>
  </sheetData>
  <mergeCells count="11">
    <mergeCell ref="A1:B1"/>
    <mergeCell ref="C1:F1"/>
    <mergeCell ref="A3:F3"/>
    <mergeCell ref="A5:F5"/>
    <mergeCell ref="D6:E6"/>
    <mergeCell ref="D7:E7"/>
    <mergeCell ref="B10:E10"/>
    <mergeCell ref="B15:E15"/>
    <mergeCell ref="A35:F35"/>
    <mergeCell ref="A36:F36"/>
    <mergeCell ref="A37:F37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B26"/>
  <sheetViews>
    <sheetView workbookViewId="0">
      <selection activeCell="C6" sqref="C6"/>
    </sheetView>
  </sheetViews>
  <sheetFormatPr defaultColWidth="8.88888888888889" defaultRowHeight="13.8"/>
  <cols>
    <col min="1" max="1" width="5.88888888888889" style="29" customWidth="1"/>
    <col min="2" max="2" width="18.8888888888889" style="29" customWidth="1"/>
    <col min="3" max="3" width="62.7777777777778" style="29" customWidth="1"/>
    <col min="4" max="4" width="18" style="29" customWidth="1"/>
    <col min="5" max="5" width="10.5555555555556" style="29" customWidth="1"/>
    <col min="6" max="6" width="9.88888888888889" style="29" customWidth="1"/>
    <col min="7" max="7" width="7.55555555555556" style="29" customWidth="1"/>
    <col min="8" max="8" width="16.5555555555556" style="30" customWidth="1"/>
    <col min="9" max="9" width="13.8888888888889" style="31" customWidth="1"/>
    <col min="10" max="418" width="8.88888888888889" style="30"/>
    <col min="419" max="16384" width="8.88888888888889" style="29"/>
  </cols>
  <sheetData>
    <row r="1" ht="15.6" spans="3:418">
      <c r="C1" s="32" t="s">
        <v>44</v>
      </c>
      <c r="D1" s="33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29"/>
      <c r="OY1" s="29"/>
      <c r="OZ1" s="29"/>
      <c r="PA1" s="29"/>
      <c r="PB1" s="29"/>
    </row>
    <row r="2" ht="15.6" spans="3:418">
      <c r="C2" s="34" t="s">
        <v>45</v>
      </c>
      <c r="D2" s="33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  <c r="IW2" s="29"/>
      <c r="IX2" s="29"/>
      <c r="IY2" s="29"/>
      <c r="IZ2" s="29"/>
      <c r="JA2" s="29"/>
      <c r="JB2" s="29"/>
      <c r="JC2" s="29"/>
      <c r="JD2" s="29"/>
      <c r="JE2" s="29"/>
      <c r="JF2" s="29"/>
      <c r="JG2" s="29"/>
      <c r="JH2" s="29"/>
      <c r="JI2" s="29"/>
      <c r="JJ2" s="29"/>
      <c r="JK2" s="29"/>
      <c r="JL2" s="29"/>
      <c r="JM2" s="29"/>
      <c r="JN2" s="29"/>
      <c r="JO2" s="29"/>
      <c r="JP2" s="29"/>
      <c r="JQ2" s="29"/>
      <c r="JR2" s="29"/>
      <c r="JS2" s="29"/>
      <c r="JT2" s="29"/>
      <c r="JU2" s="29"/>
      <c r="JV2" s="29"/>
      <c r="JW2" s="29"/>
      <c r="JX2" s="29"/>
      <c r="JY2" s="29"/>
      <c r="JZ2" s="29"/>
      <c r="KA2" s="29"/>
      <c r="KB2" s="29"/>
      <c r="KC2" s="29"/>
      <c r="KD2" s="29"/>
      <c r="KE2" s="29"/>
      <c r="KF2" s="29"/>
      <c r="KG2" s="29"/>
      <c r="KH2" s="29"/>
      <c r="KI2" s="29"/>
      <c r="KJ2" s="29"/>
      <c r="KK2" s="29"/>
      <c r="KL2" s="29"/>
      <c r="KM2" s="29"/>
      <c r="KN2" s="29"/>
      <c r="KO2" s="29"/>
      <c r="KP2" s="29"/>
      <c r="KQ2" s="29"/>
      <c r="KR2" s="29"/>
      <c r="KS2" s="29"/>
      <c r="KT2" s="29"/>
      <c r="KU2" s="29"/>
      <c r="KV2" s="29"/>
      <c r="KW2" s="29"/>
      <c r="KX2" s="29"/>
      <c r="KY2" s="29"/>
      <c r="KZ2" s="29"/>
      <c r="LA2" s="29"/>
      <c r="LB2" s="29"/>
      <c r="LC2" s="29"/>
      <c r="LD2" s="29"/>
      <c r="LE2" s="29"/>
      <c r="LF2" s="29"/>
      <c r="LG2" s="29"/>
      <c r="LH2" s="29"/>
      <c r="LI2" s="29"/>
      <c r="LJ2" s="29"/>
      <c r="LK2" s="29"/>
      <c r="LL2" s="29"/>
      <c r="LM2" s="29"/>
      <c r="LN2" s="29"/>
      <c r="LO2" s="29"/>
      <c r="LP2" s="29"/>
      <c r="LQ2" s="29"/>
      <c r="LR2" s="29"/>
      <c r="LS2" s="29"/>
      <c r="LT2" s="29"/>
      <c r="LU2" s="29"/>
      <c r="LV2" s="29"/>
      <c r="LW2" s="29"/>
      <c r="LX2" s="29"/>
      <c r="LY2" s="29"/>
      <c r="LZ2" s="29"/>
      <c r="MA2" s="29"/>
      <c r="MB2" s="29"/>
      <c r="MC2" s="29"/>
      <c r="MD2" s="29"/>
      <c r="ME2" s="29"/>
      <c r="MF2" s="29"/>
      <c r="MG2" s="29"/>
      <c r="MH2" s="29"/>
      <c r="MI2" s="29"/>
      <c r="MJ2" s="29"/>
      <c r="MK2" s="29"/>
      <c r="ML2" s="29"/>
      <c r="MM2" s="29"/>
      <c r="MN2" s="29"/>
      <c r="MO2" s="29"/>
      <c r="MP2" s="29"/>
      <c r="MQ2" s="29"/>
      <c r="MR2" s="29"/>
      <c r="MS2" s="29"/>
      <c r="MT2" s="29"/>
      <c r="MU2" s="29"/>
      <c r="MV2" s="29"/>
      <c r="MW2" s="29"/>
      <c r="MX2" s="29"/>
      <c r="MY2" s="29"/>
      <c r="MZ2" s="29"/>
      <c r="NA2" s="29"/>
      <c r="NB2" s="29"/>
      <c r="NC2" s="29"/>
      <c r="ND2" s="29"/>
      <c r="NE2" s="29"/>
      <c r="NF2" s="29"/>
      <c r="NG2" s="29"/>
      <c r="NH2" s="29"/>
      <c r="NI2" s="29"/>
      <c r="NJ2" s="29"/>
      <c r="NK2" s="29"/>
      <c r="NL2" s="29"/>
      <c r="NM2" s="29"/>
      <c r="NN2" s="29"/>
      <c r="NO2" s="29"/>
      <c r="NP2" s="29"/>
      <c r="NQ2" s="29"/>
      <c r="NR2" s="29"/>
      <c r="NS2" s="29"/>
      <c r="NT2" s="29"/>
      <c r="NU2" s="29"/>
      <c r="NV2" s="29"/>
      <c r="NW2" s="29"/>
      <c r="NX2" s="29"/>
      <c r="NY2" s="29"/>
      <c r="NZ2" s="29"/>
      <c r="OA2" s="29"/>
      <c r="OB2" s="29"/>
      <c r="OC2" s="29"/>
      <c r="OD2" s="29"/>
      <c r="OE2" s="29"/>
      <c r="OF2" s="29"/>
      <c r="OG2" s="29"/>
      <c r="OH2" s="29"/>
      <c r="OI2" s="29"/>
      <c r="OJ2" s="29"/>
      <c r="OK2" s="29"/>
      <c r="OL2" s="29"/>
      <c r="OM2" s="29"/>
      <c r="ON2" s="29"/>
      <c r="OO2" s="29"/>
      <c r="OP2" s="29"/>
      <c r="OQ2" s="29"/>
      <c r="OR2" s="29"/>
      <c r="OS2" s="29"/>
      <c r="OT2" s="29"/>
      <c r="OU2" s="29"/>
      <c r="OV2" s="29"/>
      <c r="OW2" s="29"/>
      <c r="OX2" s="29"/>
      <c r="OY2" s="29"/>
      <c r="OZ2" s="29"/>
      <c r="PA2" s="29"/>
      <c r="PB2" s="29"/>
    </row>
    <row r="3" ht="15.6" spans="3:418">
      <c r="C3" s="34"/>
      <c r="D3" s="33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  <c r="IX3" s="29"/>
      <c r="IY3" s="29"/>
      <c r="IZ3" s="29"/>
      <c r="JA3" s="29"/>
      <c r="JB3" s="29"/>
      <c r="JC3" s="29"/>
      <c r="JD3" s="29"/>
      <c r="JE3" s="29"/>
      <c r="JF3" s="29"/>
      <c r="JG3" s="29"/>
      <c r="JH3" s="29"/>
      <c r="JI3" s="29"/>
      <c r="JJ3" s="29"/>
      <c r="JK3" s="29"/>
      <c r="JL3" s="29"/>
      <c r="JM3" s="29"/>
      <c r="JN3" s="29"/>
      <c r="JO3" s="29"/>
      <c r="JP3" s="29"/>
      <c r="JQ3" s="29"/>
      <c r="JR3" s="29"/>
      <c r="JS3" s="29"/>
      <c r="JT3" s="29"/>
      <c r="JU3" s="29"/>
      <c r="JV3" s="29"/>
      <c r="JW3" s="29"/>
      <c r="JX3" s="29"/>
      <c r="JY3" s="29"/>
      <c r="JZ3" s="29"/>
      <c r="KA3" s="29"/>
      <c r="KB3" s="29"/>
      <c r="KC3" s="29"/>
      <c r="KD3" s="29"/>
      <c r="KE3" s="29"/>
      <c r="KF3" s="29"/>
      <c r="KG3" s="29"/>
      <c r="KH3" s="29"/>
      <c r="KI3" s="29"/>
      <c r="KJ3" s="29"/>
      <c r="KK3" s="29"/>
      <c r="KL3" s="29"/>
      <c r="KM3" s="29"/>
      <c r="KN3" s="29"/>
      <c r="KO3" s="29"/>
      <c r="KP3" s="29"/>
      <c r="KQ3" s="29"/>
      <c r="KR3" s="29"/>
      <c r="KS3" s="29"/>
      <c r="KT3" s="29"/>
      <c r="KU3" s="29"/>
      <c r="KV3" s="29"/>
      <c r="KW3" s="29"/>
      <c r="KX3" s="29"/>
      <c r="KY3" s="29"/>
      <c r="KZ3" s="29"/>
      <c r="LA3" s="29"/>
      <c r="LB3" s="29"/>
      <c r="LC3" s="29"/>
      <c r="LD3" s="29"/>
      <c r="LE3" s="29"/>
      <c r="LF3" s="29"/>
      <c r="LG3" s="29"/>
      <c r="LH3" s="29"/>
      <c r="LI3" s="29"/>
      <c r="LJ3" s="29"/>
      <c r="LK3" s="29"/>
      <c r="LL3" s="29"/>
      <c r="LM3" s="29"/>
      <c r="LN3" s="29"/>
      <c r="LO3" s="29"/>
      <c r="LP3" s="29"/>
      <c r="LQ3" s="29"/>
      <c r="LR3" s="29"/>
      <c r="LS3" s="29"/>
      <c r="LT3" s="29"/>
      <c r="LU3" s="29"/>
      <c r="LV3" s="29"/>
      <c r="LW3" s="29"/>
      <c r="LX3" s="29"/>
      <c r="LY3" s="29"/>
      <c r="LZ3" s="29"/>
      <c r="MA3" s="29"/>
      <c r="MB3" s="29"/>
      <c r="MC3" s="29"/>
      <c r="MD3" s="29"/>
      <c r="ME3" s="29"/>
      <c r="MF3" s="29"/>
      <c r="MG3" s="29"/>
      <c r="MH3" s="29"/>
      <c r="MI3" s="29"/>
      <c r="MJ3" s="29"/>
      <c r="MK3" s="29"/>
      <c r="ML3" s="29"/>
      <c r="MM3" s="29"/>
      <c r="MN3" s="29"/>
      <c r="MO3" s="29"/>
      <c r="MP3" s="29"/>
      <c r="MQ3" s="29"/>
      <c r="MR3" s="29"/>
      <c r="MS3" s="29"/>
      <c r="MT3" s="29"/>
      <c r="MU3" s="29"/>
      <c r="MV3" s="29"/>
      <c r="MW3" s="29"/>
      <c r="MX3" s="29"/>
      <c r="MY3" s="29"/>
      <c r="MZ3" s="29"/>
      <c r="NA3" s="29"/>
      <c r="NB3" s="29"/>
      <c r="NC3" s="29"/>
      <c r="ND3" s="29"/>
      <c r="NE3" s="29"/>
      <c r="NF3" s="29"/>
      <c r="NG3" s="29"/>
      <c r="NH3" s="29"/>
      <c r="NI3" s="29"/>
      <c r="NJ3" s="29"/>
      <c r="NK3" s="29"/>
      <c r="NL3" s="29"/>
      <c r="NM3" s="29"/>
      <c r="NN3" s="29"/>
      <c r="NO3" s="29"/>
      <c r="NP3" s="29"/>
      <c r="NQ3" s="29"/>
      <c r="NR3" s="29"/>
      <c r="NS3" s="29"/>
      <c r="NT3" s="29"/>
      <c r="NU3" s="29"/>
      <c r="NV3" s="29"/>
      <c r="NW3" s="29"/>
      <c r="NX3" s="29"/>
      <c r="NY3" s="29"/>
      <c r="NZ3" s="29"/>
      <c r="OA3" s="29"/>
      <c r="OB3" s="29"/>
      <c r="OC3" s="29"/>
      <c r="OD3" s="29"/>
      <c r="OE3" s="29"/>
      <c r="OF3" s="29"/>
      <c r="OG3" s="29"/>
      <c r="OH3" s="29"/>
      <c r="OI3" s="29"/>
      <c r="OJ3" s="29"/>
      <c r="OK3" s="29"/>
      <c r="OL3" s="29"/>
      <c r="OM3" s="29"/>
      <c r="ON3" s="29"/>
      <c r="OO3" s="29"/>
      <c r="OP3" s="29"/>
      <c r="OQ3" s="29"/>
      <c r="OR3" s="29"/>
      <c r="OS3" s="29"/>
      <c r="OT3" s="29"/>
      <c r="OU3" s="29"/>
      <c r="OV3" s="29"/>
      <c r="OW3" s="29"/>
      <c r="OX3" s="29"/>
      <c r="OY3" s="29"/>
      <c r="OZ3" s="29"/>
      <c r="PA3" s="29"/>
      <c r="PB3" s="29"/>
    </row>
    <row r="4" ht="15.6" spans="3:418">
      <c r="C4" s="32" t="s">
        <v>46</v>
      </c>
      <c r="D4" s="33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29"/>
      <c r="NV4" s="29"/>
      <c r="NW4" s="29"/>
      <c r="NX4" s="29"/>
      <c r="NY4" s="29"/>
      <c r="NZ4" s="29"/>
      <c r="OA4" s="29"/>
      <c r="OB4" s="2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</row>
    <row r="5" spans="3:418">
      <c r="C5" s="35"/>
      <c r="D5" s="33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  <c r="JK5" s="29"/>
      <c r="JL5" s="29"/>
      <c r="JM5" s="29"/>
      <c r="JN5" s="29"/>
      <c r="JO5" s="29"/>
      <c r="JP5" s="29"/>
      <c r="JQ5" s="29"/>
      <c r="JR5" s="29"/>
      <c r="JS5" s="29"/>
      <c r="JT5" s="29"/>
      <c r="JU5" s="29"/>
      <c r="JV5" s="29"/>
      <c r="JW5" s="29"/>
      <c r="JX5" s="29"/>
      <c r="JY5" s="29"/>
      <c r="JZ5" s="29"/>
      <c r="KA5" s="29"/>
      <c r="KB5" s="29"/>
      <c r="KC5" s="29"/>
      <c r="KD5" s="29"/>
      <c r="KE5" s="29"/>
      <c r="KF5" s="29"/>
      <c r="KG5" s="29"/>
      <c r="KH5" s="29"/>
      <c r="KI5" s="29"/>
      <c r="KJ5" s="29"/>
      <c r="KK5" s="29"/>
      <c r="KL5" s="29"/>
      <c r="KM5" s="29"/>
      <c r="KN5" s="29"/>
      <c r="KO5" s="29"/>
      <c r="KP5" s="29"/>
      <c r="KQ5" s="29"/>
      <c r="KR5" s="29"/>
      <c r="KS5" s="29"/>
      <c r="KT5" s="29"/>
      <c r="KU5" s="29"/>
      <c r="KV5" s="29"/>
      <c r="KW5" s="29"/>
      <c r="KX5" s="29"/>
      <c r="KY5" s="29"/>
      <c r="KZ5" s="29"/>
      <c r="LA5" s="29"/>
      <c r="LB5" s="29"/>
      <c r="LC5" s="29"/>
      <c r="LD5" s="29"/>
      <c r="LE5" s="29"/>
      <c r="LF5" s="29"/>
      <c r="LG5" s="29"/>
      <c r="LH5" s="29"/>
      <c r="LI5" s="29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29"/>
      <c r="LV5" s="29"/>
      <c r="LW5" s="29"/>
      <c r="LX5" s="29"/>
      <c r="LY5" s="29"/>
      <c r="LZ5" s="29"/>
      <c r="MA5" s="29"/>
      <c r="MB5" s="29"/>
      <c r="MC5" s="29"/>
      <c r="MD5" s="29"/>
      <c r="ME5" s="29"/>
      <c r="MF5" s="29"/>
      <c r="MG5" s="29"/>
      <c r="MH5" s="29"/>
      <c r="MI5" s="29"/>
      <c r="MJ5" s="29"/>
      <c r="MK5" s="29"/>
      <c r="ML5" s="29"/>
      <c r="MM5" s="29"/>
      <c r="MN5" s="29"/>
      <c r="MO5" s="29"/>
      <c r="MP5" s="29"/>
      <c r="MQ5" s="29"/>
      <c r="MR5" s="29"/>
      <c r="MS5" s="29"/>
      <c r="MT5" s="29"/>
      <c r="MU5" s="29"/>
      <c r="MV5" s="29"/>
      <c r="MW5" s="29"/>
      <c r="MX5" s="29"/>
      <c r="MY5" s="29"/>
      <c r="MZ5" s="29"/>
      <c r="NA5" s="29"/>
      <c r="NB5" s="29"/>
      <c r="NC5" s="29"/>
      <c r="ND5" s="29"/>
      <c r="NE5" s="29"/>
      <c r="NF5" s="29"/>
      <c r="NG5" s="29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29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29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29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29"/>
    </row>
    <row r="6" ht="15.6" spans="3:418">
      <c r="C6" s="34" t="s">
        <v>47</v>
      </c>
      <c r="D6" s="33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  <c r="JM6" s="29"/>
      <c r="JN6" s="29"/>
      <c r="JO6" s="29"/>
      <c r="JP6" s="29"/>
      <c r="JQ6" s="29"/>
      <c r="JR6" s="29"/>
      <c r="JS6" s="29"/>
      <c r="JT6" s="29"/>
      <c r="JU6" s="29"/>
      <c r="JV6" s="29"/>
      <c r="JW6" s="29"/>
      <c r="JX6" s="29"/>
      <c r="JY6" s="29"/>
      <c r="JZ6" s="29"/>
      <c r="KA6" s="29"/>
      <c r="KB6" s="29"/>
      <c r="KC6" s="29"/>
      <c r="KD6" s="29"/>
      <c r="KE6" s="29"/>
      <c r="KF6" s="29"/>
      <c r="KG6" s="29"/>
      <c r="KH6" s="29"/>
      <c r="KI6" s="29"/>
      <c r="KJ6" s="29"/>
      <c r="KK6" s="29"/>
      <c r="KL6" s="29"/>
      <c r="KM6" s="29"/>
      <c r="KN6" s="29"/>
      <c r="KO6" s="29"/>
      <c r="KP6" s="29"/>
      <c r="KQ6" s="29"/>
      <c r="KR6" s="29"/>
      <c r="KS6" s="29"/>
      <c r="KT6" s="29"/>
      <c r="KU6" s="29"/>
      <c r="KV6" s="29"/>
      <c r="KW6" s="29"/>
      <c r="KX6" s="29"/>
      <c r="KY6" s="29"/>
      <c r="KZ6" s="29"/>
      <c r="LA6" s="29"/>
      <c r="LB6" s="29"/>
      <c r="LC6" s="29"/>
      <c r="LD6" s="29"/>
      <c r="LE6" s="29"/>
      <c r="LF6" s="29"/>
      <c r="LG6" s="29"/>
      <c r="LH6" s="29"/>
      <c r="LI6" s="29"/>
      <c r="LJ6" s="29"/>
      <c r="LK6" s="29"/>
      <c r="LL6" s="29"/>
      <c r="LM6" s="29"/>
      <c r="LN6" s="29"/>
      <c r="LO6" s="29"/>
      <c r="LP6" s="29"/>
      <c r="LQ6" s="29"/>
      <c r="LR6" s="29"/>
      <c r="LS6" s="29"/>
      <c r="LT6" s="29"/>
      <c r="LU6" s="29"/>
      <c r="LV6" s="29"/>
      <c r="LW6" s="29"/>
      <c r="LX6" s="29"/>
      <c r="LY6" s="29"/>
      <c r="LZ6" s="29"/>
      <c r="MA6" s="29"/>
      <c r="MB6" s="29"/>
      <c r="MC6" s="29"/>
      <c r="MD6" s="29"/>
      <c r="ME6" s="29"/>
      <c r="MF6" s="29"/>
      <c r="MG6" s="29"/>
      <c r="MH6" s="29"/>
      <c r="MI6" s="29"/>
      <c r="MJ6" s="29"/>
      <c r="MK6" s="29"/>
      <c r="ML6" s="29"/>
      <c r="MM6" s="29"/>
      <c r="MN6" s="29"/>
      <c r="MO6" s="29"/>
      <c r="MP6" s="29"/>
      <c r="MQ6" s="29"/>
      <c r="MR6" s="29"/>
      <c r="MS6" s="29"/>
      <c r="MT6" s="29"/>
      <c r="MU6" s="29"/>
      <c r="MV6" s="29"/>
      <c r="MW6" s="29"/>
      <c r="MX6" s="29"/>
      <c r="MY6" s="29"/>
      <c r="MZ6" s="29"/>
      <c r="NA6" s="29"/>
      <c r="NB6" s="29"/>
      <c r="NC6" s="29"/>
      <c r="ND6" s="29"/>
      <c r="NE6" s="29"/>
      <c r="NF6" s="29"/>
      <c r="NG6" s="29"/>
      <c r="NH6" s="29"/>
      <c r="NI6" s="29"/>
      <c r="NJ6" s="29"/>
      <c r="NK6" s="29"/>
      <c r="NL6" s="29"/>
      <c r="NM6" s="29"/>
      <c r="NN6" s="29"/>
      <c r="NO6" s="29"/>
      <c r="NP6" s="29"/>
      <c r="NQ6" s="29"/>
      <c r="NR6" s="29"/>
      <c r="NS6" s="29"/>
      <c r="NT6" s="29"/>
      <c r="NU6" s="29"/>
      <c r="NV6" s="29"/>
      <c r="NW6" s="29"/>
      <c r="NX6" s="29"/>
      <c r="NY6" s="29"/>
      <c r="NZ6" s="29"/>
      <c r="OA6" s="29"/>
      <c r="OB6" s="29"/>
      <c r="OC6" s="29"/>
      <c r="OD6" s="29"/>
      <c r="OE6" s="29"/>
      <c r="OF6" s="29"/>
      <c r="OG6" s="29"/>
      <c r="OH6" s="29"/>
      <c r="OI6" s="29"/>
      <c r="OJ6" s="29"/>
      <c r="OK6" s="29"/>
      <c r="OL6" s="29"/>
      <c r="OM6" s="29"/>
      <c r="ON6" s="29"/>
      <c r="OO6" s="29"/>
      <c r="OP6" s="29"/>
      <c r="OQ6" s="29"/>
      <c r="OR6" s="29"/>
      <c r="OS6" s="29"/>
      <c r="OT6" s="29"/>
      <c r="OU6" s="29"/>
      <c r="OV6" s="29"/>
      <c r="OW6" s="29"/>
      <c r="OX6" s="29"/>
      <c r="OY6" s="29"/>
      <c r="OZ6" s="29"/>
      <c r="PA6" s="29"/>
      <c r="PB6" s="29"/>
    </row>
    <row r="7" ht="15.6" spans="3:418">
      <c r="C7" s="36"/>
      <c r="D7" s="33"/>
      <c r="E7" s="32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  <c r="IX7" s="29"/>
      <c r="IY7" s="29"/>
      <c r="IZ7" s="29"/>
      <c r="JA7" s="29"/>
      <c r="JB7" s="29"/>
      <c r="JC7" s="29"/>
      <c r="JD7" s="29"/>
      <c r="JE7" s="29"/>
      <c r="JF7" s="29"/>
      <c r="JG7" s="29"/>
      <c r="JH7" s="29"/>
      <c r="JI7" s="29"/>
      <c r="JJ7" s="29"/>
      <c r="JK7" s="29"/>
      <c r="JL7" s="29"/>
      <c r="JM7" s="29"/>
      <c r="JN7" s="29"/>
      <c r="JO7" s="29"/>
      <c r="JP7" s="29"/>
      <c r="JQ7" s="29"/>
      <c r="JR7" s="29"/>
      <c r="JS7" s="29"/>
      <c r="JT7" s="29"/>
      <c r="JU7" s="29"/>
      <c r="JV7" s="29"/>
      <c r="JW7" s="29"/>
      <c r="JX7" s="29"/>
      <c r="JY7" s="29"/>
      <c r="JZ7" s="29"/>
      <c r="KA7" s="29"/>
      <c r="KB7" s="29"/>
      <c r="KC7" s="29"/>
      <c r="KD7" s="29"/>
      <c r="KE7" s="29"/>
      <c r="KF7" s="29"/>
      <c r="KG7" s="29"/>
      <c r="KH7" s="29"/>
      <c r="KI7" s="29"/>
      <c r="KJ7" s="29"/>
      <c r="KK7" s="29"/>
      <c r="KL7" s="29"/>
      <c r="KM7" s="29"/>
      <c r="KN7" s="29"/>
      <c r="KO7" s="29"/>
      <c r="KP7" s="29"/>
      <c r="KQ7" s="29"/>
      <c r="KR7" s="29"/>
      <c r="KS7" s="29"/>
      <c r="KT7" s="29"/>
      <c r="KU7" s="29"/>
      <c r="KV7" s="29"/>
      <c r="KW7" s="29"/>
      <c r="KX7" s="29"/>
      <c r="KY7" s="29"/>
      <c r="KZ7" s="29"/>
      <c r="LA7" s="29"/>
      <c r="LB7" s="29"/>
      <c r="LC7" s="29"/>
      <c r="LD7" s="29"/>
      <c r="LE7" s="29"/>
      <c r="LF7" s="29"/>
      <c r="LG7" s="29"/>
      <c r="LH7" s="29"/>
      <c r="LI7" s="29"/>
      <c r="LJ7" s="29"/>
      <c r="LK7" s="29"/>
      <c r="LL7" s="29"/>
      <c r="LM7" s="29"/>
      <c r="LN7" s="29"/>
      <c r="LO7" s="29"/>
      <c r="LP7" s="29"/>
      <c r="LQ7" s="29"/>
      <c r="LR7" s="29"/>
      <c r="LS7" s="29"/>
      <c r="LT7" s="29"/>
      <c r="LU7" s="29"/>
      <c r="LV7" s="29"/>
      <c r="LW7" s="29"/>
      <c r="LX7" s="29"/>
      <c r="LY7" s="29"/>
      <c r="LZ7" s="29"/>
      <c r="MA7" s="29"/>
      <c r="MB7" s="29"/>
      <c r="MC7" s="29"/>
      <c r="MD7" s="29"/>
      <c r="ME7" s="29"/>
      <c r="MF7" s="29"/>
      <c r="MG7" s="29"/>
      <c r="MH7" s="29"/>
      <c r="MI7" s="29"/>
      <c r="MJ7" s="29"/>
      <c r="MK7" s="29"/>
      <c r="ML7" s="29"/>
      <c r="MM7" s="29"/>
      <c r="MN7" s="29"/>
      <c r="MO7" s="29"/>
      <c r="MP7" s="29"/>
      <c r="MQ7" s="29"/>
      <c r="MR7" s="29"/>
      <c r="MS7" s="29"/>
      <c r="MT7" s="29"/>
      <c r="MU7" s="29"/>
      <c r="MV7" s="29"/>
      <c r="MW7" s="29"/>
      <c r="MX7" s="29"/>
      <c r="MY7" s="29"/>
      <c r="MZ7" s="29"/>
      <c r="NA7" s="29"/>
      <c r="NB7" s="29"/>
      <c r="NC7" s="29"/>
      <c r="ND7" s="29"/>
      <c r="NE7" s="29"/>
      <c r="NF7" s="29"/>
      <c r="NG7" s="29"/>
      <c r="NH7" s="29"/>
      <c r="NI7" s="29"/>
      <c r="NJ7" s="29"/>
      <c r="NK7" s="29"/>
      <c r="NL7" s="29"/>
      <c r="NM7" s="29"/>
      <c r="NN7" s="29"/>
      <c r="NO7" s="29"/>
      <c r="NP7" s="29"/>
      <c r="NQ7" s="29"/>
      <c r="NR7" s="29"/>
      <c r="NS7" s="29"/>
      <c r="NT7" s="29"/>
      <c r="NU7" s="29"/>
      <c r="NV7" s="29"/>
      <c r="NW7" s="29"/>
      <c r="NX7" s="29"/>
      <c r="NY7" s="29"/>
      <c r="NZ7" s="29"/>
      <c r="OA7" s="29"/>
      <c r="OB7" s="29"/>
      <c r="OC7" s="29"/>
      <c r="OD7" s="29"/>
      <c r="OE7" s="29"/>
      <c r="OF7" s="29"/>
      <c r="OG7" s="29"/>
      <c r="OH7" s="29"/>
      <c r="OI7" s="29"/>
      <c r="OJ7" s="29"/>
      <c r="OK7" s="29"/>
      <c r="OL7" s="29"/>
      <c r="OM7" s="29"/>
      <c r="ON7" s="29"/>
      <c r="OO7" s="29"/>
      <c r="OP7" s="29"/>
      <c r="OQ7" s="29"/>
      <c r="OR7" s="29"/>
      <c r="OS7" s="29"/>
      <c r="OT7" s="29"/>
      <c r="OU7" s="29"/>
      <c r="OV7" s="29"/>
      <c r="OW7" s="29"/>
      <c r="OX7" s="29"/>
      <c r="OY7" s="29"/>
      <c r="OZ7" s="29"/>
      <c r="PA7" s="29"/>
      <c r="PB7" s="29"/>
    </row>
    <row r="8" ht="17.4" spans="1:418">
      <c r="A8" s="37" t="s">
        <v>48</v>
      </c>
      <c r="B8" s="37"/>
      <c r="C8" s="37"/>
      <c r="D8" s="37"/>
      <c r="E8" s="37"/>
      <c r="F8" s="37"/>
      <c r="G8" s="37"/>
      <c r="H8" s="37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9"/>
      <c r="JP8" s="29"/>
      <c r="JQ8" s="29"/>
      <c r="JR8" s="29"/>
      <c r="JS8" s="29"/>
      <c r="JT8" s="29"/>
      <c r="JU8" s="29"/>
      <c r="JV8" s="29"/>
      <c r="JW8" s="29"/>
      <c r="JX8" s="29"/>
      <c r="JY8" s="29"/>
      <c r="JZ8" s="29"/>
      <c r="KA8" s="29"/>
      <c r="KB8" s="29"/>
      <c r="KC8" s="29"/>
      <c r="KD8" s="29"/>
      <c r="KE8" s="29"/>
      <c r="KF8" s="29"/>
      <c r="KG8" s="29"/>
      <c r="KH8" s="29"/>
      <c r="KI8" s="29"/>
      <c r="KJ8" s="29"/>
      <c r="KK8" s="29"/>
      <c r="KL8" s="29"/>
      <c r="KM8" s="29"/>
      <c r="KN8" s="29"/>
      <c r="KO8" s="29"/>
      <c r="KP8" s="29"/>
      <c r="KQ8" s="29"/>
      <c r="KR8" s="29"/>
      <c r="KS8" s="29"/>
      <c r="KT8" s="29"/>
      <c r="KU8" s="29"/>
      <c r="KV8" s="29"/>
      <c r="KW8" s="29"/>
      <c r="KX8" s="29"/>
      <c r="KY8" s="29"/>
      <c r="KZ8" s="29"/>
      <c r="LA8" s="29"/>
      <c r="LB8" s="29"/>
      <c r="LC8" s="29"/>
      <c r="LD8" s="29"/>
      <c r="LE8" s="29"/>
      <c r="LF8" s="29"/>
      <c r="LG8" s="29"/>
      <c r="LH8" s="29"/>
      <c r="LI8" s="29"/>
      <c r="LJ8" s="29"/>
      <c r="LK8" s="29"/>
      <c r="LL8" s="29"/>
      <c r="LM8" s="29"/>
      <c r="LN8" s="29"/>
      <c r="LO8" s="29"/>
      <c r="LP8" s="29"/>
      <c r="LQ8" s="29"/>
      <c r="LR8" s="29"/>
      <c r="LS8" s="29"/>
      <c r="LT8" s="29"/>
      <c r="LU8" s="29"/>
      <c r="LV8" s="29"/>
      <c r="LW8" s="29"/>
      <c r="LX8" s="29"/>
      <c r="LY8" s="29"/>
      <c r="LZ8" s="29"/>
      <c r="MA8" s="29"/>
      <c r="MB8" s="29"/>
      <c r="MC8" s="29"/>
      <c r="MD8" s="29"/>
      <c r="ME8" s="29"/>
      <c r="MF8" s="29"/>
      <c r="MG8" s="29"/>
      <c r="MH8" s="29"/>
      <c r="MI8" s="29"/>
      <c r="MJ8" s="29"/>
      <c r="MK8" s="29"/>
      <c r="ML8" s="29"/>
      <c r="MM8" s="29"/>
      <c r="MN8" s="29"/>
      <c r="MO8" s="29"/>
      <c r="MP8" s="29"/>
      <c r="MQ8" s="29"/>
      <c r="MR8" s="29"/>
      <c r="MS8" s="29"/>
      <c r="MT8" s="29"/>
      <c r="MU8" s="29"/>
      <c r="MV8" s="29"/>
      <c r="MW8" s="29"/>
      <c r="MX8" s="29"/>
      <c r="MY8" s="29"/>
      <c r="MZ8" s="29"/>
      <c r="NA8" s="29"/>
      <c r="NB8" s="29"/>
      <c r="NC8" s="29"/>
      <c r="ND8" s="29"/>
      <c r="NE8" s="29"/>
      <c r="NF8" s="29"/>
      <c r="NG8" s="29"/>
      <c r="NH8" s="29"/>
      <c r="NI8" s="29"/>
      <c r="NJ8" s="29"/>
      <c r="NK8" s="29"/>
      <c r="NL8" s="29"/>
      <c r="NM8" s="29"/>
      <c r="NN8" s="29"/>
      <c r="NO8" s="29"/>
      <c r="NP8" s="29"/>
      <c r="NQ8" s="29"/>
      <c r="NR8" s="29"/>
      <c r="NS8" s="29"/>
      <c r="NT8" s="29"/>
      <c r="NU8" s="29"/>
      <c r="NV8" s="29"/>
      <c r="NW8" s="29"/>
      <c r="NX8" s="29"/>
      <c r="NY8" s="29"/>
      <c r="NZ8" s="29"/>
      <c r="OA8" s="29"/>
      <c r="OB8" s="29"/>
      <c r="OC8" s="29"/>
      <c r="OD8" s="29"/>
      <c r="OE8" s="29"/>
      <c r="OF8" s="29"/>
      <c r="OG8" s="29"/>
      <c r="OH8" s="29"/>
      <c r="OI8" s="29"/>
      <c r="OJ8" s="29"/>
      <c r="OK8" s="29"/>
      <c r="OL8" s="29"/>
      <c r="OM8" s="29"/>
      <c r="ON8" s="29"/>
      <c r="OO8" s="29"/>
      <c r="OP8" s="29"/>
      <c r="OQ8" s="29"/>
      <c r="OR8" s="29"/>
      <c r="OS8" s="29"/>
      <c r="OT8" s="29"/>
      <c r="OU8" s="29"/>
      <c r="OV8" s="29"/>
      <c r="OW8" s="29"/>
      <c r="OX8" s="29"/>
      <c r="OY8" s="29"/>
      <c r="OZ8" s="29"/>
      <c r="PA8" s="29"/>
      <c r="PB8" s="29"/>
    </row>
    <row r="9" ht="15.6" spans="1:418">
      <c r="A9" s="38" t="s">
        <v>49</v>
      </c>
      <c r="B9" s="38"/>
      <c r="C9" s="38"/>
      <c r="D9" s="38"/>
      <c r="E9" s="38"/>
      <c r="F9" s="38"/>
      <c r="G9" s="38"/>
      <c r="H9" s="38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  <c r="IW9" s="29"/>
      <c r="IX9" s="29"/>
      <c r="IY9" s="29"/>
      <c r="IZ9" s="29"/>
      <c r="JA9" s="29"/>
      <c r="JB9" s="29"/>
      <c r="JC9" s="29"/>
      <c r="JD9" s="29"/>
      <c r="JE9" s="29"/>
      <c r="JF9" s="29"/>
      <c r="JG9" s="29"/>
      <c r="JH9" s="29"/>
      <c r="JI9" s="29"/>
      <c r="JJ9" s="29"/>
      <c r="JK9" s="29"/>
      <c r="JL9" s="29"/>
      <c r="JM9" s="29"/>
      <c r="JN9" s="29"/>
      <c r="JO9" s="29"/>
      <c r="JP9" s="29"/>
      <c r="JQ9" s="29"/>
      <c r="JR9" s="29"/>
      <c r="JS9" s="29"/>
      <c r="JT9" s="29"/>
      <c r="JU9" s="29"/>
      <c r="JV9" s="29"/>
      <c r="JW9" s="29"/>
      <c r="JX9" s="29"/>
      <c r="JY9" s="29"/>
      <c r="JZ9" s="29"/>
      <c r="KA9" s="29"/>
      <c r="KB9" s="29"/>
      <c r="KC9" s="29"/>
      <c r="KD9" s="29"/>
      <c r="KE9" s="29"/>
      <c r="KF9" s="29"/>
      <c r="KG9" s="29"/>
      <c r="KH9" s="29"/>
      <c r="KI9" s="29"/>
      <c r="KJ9" s="29"/>
      <c r="KK9" s="29"/>
      <c r="KL9" s="29"/>
      <c r="KM9" s="29"/>
      <c r="KN9" s="29"/>
      <c r="KO9" s="29"/>
      <c r="KP9" s="29"/>
      <c r="KQ9" s="29"/>
      <c r="KR9" s="29"/>
      <c r="KS9" s="29"/>
      <c r="KT9" s="29"/>
      <c r="KU9" s="29"/>
      <c r="KV9" s="29"/>
      <c r="KW9" s="29"/>
      <c r="KX9" s="29"/>
      <c r="KY9" s="29"/>
      <c r="KZ9" s="29"/>
      <c r="LA9" s="29"/>
      <c r="LB9" s="29"/>
      <c r="LC9" s="29"/>
      <c r="LD9" s="29"/>
      <c r="LE9" s="29"/>
      <c r="LF9" s="29"/>
      <c r="LG9" s="29"/>
      <c r="LH9" s="29"/>
      <c r="LI9" s="29"/>
      <c r="LJ9" s="29"/>
      <c r="LK9" s="29"/>
      <c r="LL9" s="29"/>
      <c r="LM9" s="29"/>
      <c r="LN9" s="29"/>
      <c r="LO9" s="29"/>
      <c r="LP9" s="29"/>
      <c r="LQ9" s="29"/>
      <c r="LR9" s="29"/>
      <c r="LS9" s="29"/>
      <c r="LT9" s="29"/>
      <c r="LU9" s="29"/>
      <c r="LV9" s="29"/>
      <c r="LW9" s="29"/>
      <c r="LX9" s="29"/>
      <c r="LY9" s="29"/>
      <c r="LZ9" s="29"/>
      <c r="MA9" s="29"/>
      <c r="MB9" s="29"/>
      <c r="MC9" s="29"/>
      <c r="MD9" s="29"/>
      <c r="ME9" s="29"/>
      <c r="MF9" s="29"/>
      <c r="MG9" s="29"/>
      <c r="MH9" s="29"/>
      <c r="MI9" s="29"/>
      <c r="MJ9" s="29"/>
      <c r="MK9" s="29"/>
      <c r="ML9" s="29"/>
      <c r="MM9" s="29"/>
      <c r="MN9" s="29"/>
      <c r="MO9" s="29"/>
      <c r="MP9" s="29"/>
      <c r="MQ9" s="29"/>
      <c r="MR9" s="29"/>
      <c r="MS9" s="29"/>
      <c r="MT9" s="29"/>
      <c r="MU9" s="29"/>
      <c r="MV9" s="29"/>
      <c r="MW9" s="29"/>
      <c r="MX9" s="29"/>
      <c r="MY9" s="29"/>
      <c r="MZ9" s="29"/>
      <c r="NA9" s="29"/>
      <c r="NB9" s="29"/>
      <c r="NC9" s="29"/>
      <c r="ND9" s="29"/>
      <c r="NE9" s="29"/>
      <c r="NF9" s="29"/>
      <c r="NG9" s="29"/>
      <c r="NH9" s="29"/>
      <c r="NI9" s="29"/>
      <c r="NJ9" s="29"/>
      <c r="NK9" s="29"/>
      <c r="NL9" s="29"/>
      <c r="NM9" s="29"/>
      <c r="NN9" s="29"/>
      <c r="NO9" s="29"/>
      <c r="NP9" s="29"/>
      <c r="NQ9" s="29"/>
      <c r="NR9" s="29"/>
      <c r="NS9" s="29"/>
      <c r="NT9" s="29"/>
      <c r="NU9" s="29"/>
      <c r="NV9" s="29"/>
      <c r="NW9" s="29"/>
      <c r="NX9" s="29"/>
      <c r="NY9" s="29"/>
      <c r="NZ9" s="29"/>
      <c r="OA9" s="29"/>
      <c r="OB9" s="29"/>
      <c r="OC9" s="29"/>
      <c r="OD9" s="29"/>
      <c r="OE9" s="29"/>
      <c r="OF9" s="29"/>
      <c r="OG9" s="29"/>
      <c r="OH9" s="29"/>
      <c r="OI9" s="29"/>
      <c r="OJ9" s="29"/>
      <c r="OK9" s="29"/>
      <c r="OL9" s="29"/>
      <c r="OM9" s="29"/>
      <c r="ON9" s="29"/>
      <c r="OO9" s="29"/>
      <c r="OP9" s="29"/>
      <c r="OQ9" s="29"/>
      <c r="OR9" s="29"/>
      <c r="OS9" s="29"/>
      <c r="OT9" s="29"/>
      <c r="OU9" s="29"/>
      <c r="OV9" s="29"/>
      <c r="OW9" s="29"/>
      <c r="OX9" s="29"/>
      <c r="OY9" s="29"/>
      <c r="OZ9" s="29"/>
      <c r="PA9" s="29"/>
      <c r="PB9" s="29"/>
    </row>
    <row r="10" ht="15.6" spans="1:418">
      <c r="A10" s="39"/>
      <c r="B10"/>
      <c r="C10"/>
      <c r="D10"/>
      <c r="E10"/>
      <c r="F10"/>
      <c r="G10"/>
      <c r="H10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  <c r="IW10" s="29"/>
      <c r="IX10" s="29"/>
      <c r="IY10" s="29"/>
      <c r="IZ10" s="29"/>
      <c r="JA10" s="29"/>
      <c r="JB10" s="29"/>
      <c r="JC10" s="29"/>
      <c r="JD10" s="29"/>
      <c r="JE10" s="29"/>
      <c r="JF10" s="29"/>
      <c r="JG10" s="29"/>
      <c r="JH10" s="29"/>
      <c r="JI10" s="29"/>
      <c r="JJ10" s="29"/>
      <c r="JK10" s="29"/>
      <c r="JL10" s="29"/>
      <c r="JM10" s="29"/>
      <c r="JN10" s="29"/>
      <c r="JO10" s="29"/>
      <c r="JP10" s="29"/>
      <c r="JQ10" s="29"/>
      <c r="JR10" s="29"/>
      <c r="JS10" s="29"/>
      <c r="JT10" s="29"/>
      <c r="JU10" s="29"/>
      <c r="JV10" s="29"/>
      <c r="JW10" s="29"/>
      <c r="JX10" s="29"/>
      <c r="JY10" s="29"/>
      <c r="JZ10" s="29"/>
      <c r="KA10" s="29"/>
      <c r="KB10" s="29"/>
      <c r="KC10" s="29"/>
      <c r="KD10" s="29"/>
      <c r="KE10" s="29"/>
      <c r="KF10" s="29"/>
      <c r="KG10" s="29"/>
      <c r="KH10" s="29"/>
      <c r="KI10" s="29"/>
      <c r="KJ10" s="29"/>
      <c r="KK10" s="29"/>
      <c r="KL10" s="29"/>
      <c r="KM10" s="29"/>
      <c r="KN10" s="29"/>
      <c r="KO10" s="29"/>
      <c r="KP10" s="29"/>
      <c r="KQ10" s="29"/>
      <c r="KR10" s="29"/>
      <c r="KS10" s="29"/>
      <c r="KT10" s="29"/>
      <c r="KU10" s="29"/>
      <c r="KV10" s="29"/>
      <c r="KW10" s="29"/>
      <c r="KX10" s="29"/>
      <c r="KY10" s="29"/>
      <c r="KZ10" s="29"/>
      <c r="LA10" s="29"/>
      <c r="LB10" s="29"/>
      <c r="LC10" s="29"/>
      <c r="LD10" s="29"/>
      <c r="LE10" s="29"/>
      <c r="LF10" s="29"/>
      <c r="LG10" s="29"/>
      <c r="LH10" s="29"/>
      <c r="LI10" s="29"/>
      <c r="LJ10" s="29"/>
      <c r="LK10" s="29"/>
      <c r="LL10" s="29"/>
      <c r="LM10" s="29"/>
      <c r="LN10" s="29"/>
      <c r="LO10" s="29"/>
      <c r="LP10" s="29"/>
      <c r="LQ10" s="29"/>
      <c r="LR10" s="29"/>
      <c r="LS10" s="29"/>
      <c r="LT10" s="29"/>
      <c r="LU10" s="29"/>
      <c r="LV10" s="29"/>
      <c r="LW10" s="29"/>
      <c r="LX10" s="29"/>
      <c r="LY10" s="29"/>
      <c r="LZ10" s="29"/>
      <c r="MA10" s="29"/>
      <c r="MB10" s="29"/>
      <c r="MC10" s="29"/>
      <c r="MD10" s="29"/>
      <c r="ME10" s="29"/>
      <c r="MF10" s="29"/>
      <c r="MG10" s="29"/>
      <c r="MH10" s="29"/>
      <c r="MI10" s="29"/>
      <c r="MJ10" s="29"/>
      <c r="MK10" s="29"/>
      <c r="ML10" s="29"/>
      <c r="MM10" s="29"/>
      <c r="MN10" s="29"/>
      <c r="MO10" s="29"/>
      <c r="MP10" s="29"/>
      <c r="MQ10" s="29"/>
      <c r="MR10" s="29"/>
      <c r="MS10" s="29"/>
      <c r="MT10" s="29"/>
      <c r="MU10" s="29"/>
      <c r="MV10" s="29"/>
      <c r="MW10" s="29"/>
      <c r="MX10" s="29"/>
      <c r="MY10" s="29"/>
      <c r="MZ10" s="29"/>
      <c r="NA10" s="29"/>
      <c r="NB10" s="29"/>
      <c r="NC10" s="29"/>
      <c r="ND10" s="29"/>
      <c r="NE10" s="29"/>
      <c r="NF10" s="29"/>
      <c r="NG10" s="29"/>
      <c r="NH10" s="29"/>
      <c r="NI10" s="29"/>
      <c r="NJ10" s="29"/>
      <c r="NK10" s="29"/>
      <c r="NL10" s="29"/>
      <c r="NM10" s="29"/>
      <c r="NN10" s="29"/>
      <c r="NO10" s="29"/>
      <c r="NP10" s="29"/>
      <c r="NQ10" s="29"/>
      <c r="NR10" s="29"/>
      <c r="NS10" s="29"/>
      <c r="NT10" s="29"/>
      <c r="NU10" s="29"/>
      <c r="NV10" s="29"/>
      <c r="NW10" s="29"/>
      <c r="NX10" s="29"/>
      <c r="NY10" s="29"/>
      <c r="NZ10" s="29"/>
      <c r="OA10" s="29"/>
      <c r="OB10" s="29"/>
      <c r="OC10" s="29"/>
      <c r="OD10" s="29"/>
      <c r="OE10" s="29"/>
      <c r="OF10" s="29"/>
      <c r="OG10" s="29"/>
      <c r="OH10" s="29"/>
      <c r="OI10" s="29"/>
      <c r="OJ10" s="29"/>
      <c r="OK10" s="29"/>
      <c r="OL10" s="29"/>
      <c r="OM10" s="29"/>
      <c r="ON10" s="29"/>
      <c r="OO10" s="29"/>
      <c r="OP10" s="29"/>
      <c r="OQ10" s="29"/>
      <c r="OR10" s="29"/>
      <c r="OS10" s="29"/>
      <c r="OT10" s="29"/>
      <c r="OU10" s="29"/>
      <c r="OV10" s="29"/>
      <c r="OW10" s="29"/>
      <c r="OX10" s="29"/>
      <c r="OY10" s="29"/>
      <c r="OZ10" s="29"/>
      <c r="PA10" s="29"/>
      <c r="PB10" s="29"/>
    </row>
    <row r="11" ht="41.4" spans="1:418">
      <c r="A11" s="40" t="s">
        <v>50</v>
      </c>
      <c r="B11" s="40" t="s">
        <v>51</v>
      </c>
      <c r="C11" s="40" t="s">
        <v>52</v>
      </c>
      <c r="D11" s="40" t="s">
        <v>53</v>
      </c>
      <c r="E11" s="40" t="s">
        <v>54</v>
      </c>
      <c r="F11" s="40" t="s">
        <v>55</v>
      </c>
      <c r="G11" s="40" t="s">
        <v>56</v>
      </c>
      <c r="H11" s="40" t="s">
        <v>57</v>
      </c>
      <c r="I11" s="49" t="s">
        <v>58</v>
      </c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  <c r="IZ11" s="29"/>
      <c r="JA11" s="29"/>
      <c r="JB11" s="29"/>
      <c r="JC11" s="29"/>
      <c r="JD11" s="29"/>
      <c r="JE11" s="29"/>
      <c r="JF11" s="29"/>
      <c r="JG11" s="29"/>
      <c r="JH11" s="29"/>
      <c r="JI11" s="29"/>
      <c r="JJ11" s="29"/>
      <c r="JK11" s="29"/>
      <c r="JL11" s="29"/>
      <c r="JM11" s="29"/>
      <c r="JN11" s="29"/>
      <c r="JO11" s="29"/>
      <c r="JP11" s="29"/>
      <c r="JQ11" s="29"/>
      <c r="JR11" s="29"/>
      <c r="JS11" s="29"/>
      <c r="JT11" s="29"/>
      <c r="JU11" s="29"/>
      <c r="JV11" s="29"/>
      <c r="JW11" s="29"/>
      <c r="JX11" s="29"/>
      <c r="JY11" s="29"/>
      <c r="JZ11" s="29"/>
      <c r="KA11" s="29"/>
      <c r="KB11" s="29"/>
      <c r="KC11" s="29"/>
      <c r="KD11" s="29"/>
      <c r="KE11" s="29"/>
      <c r="KF11" s="29"/>
      <c r="KG11" s="29"/>
      <c r="KH11" s="29"/>
      <c r="KI11" s="29"/>
      <c r="KJ11" s="29"/>
      <c r="KK11" s="29"/>
      <c r="KL11" s="29"/>
      <c r="KM11" s="29"/>
      <c r="KN11" s="29"/>
      <c r="KO11" s="29"/>
      <c r="KP11" s="29"/>
      <c r="KQ11" s="29"/>
      <c r="KR11" s="29"/>
      <c r="KS11" s="29"/>
      <c r="KT11" s="29"/>
      <c r="KU11" s="29"/>
      <c r="KV11" s="29"/>
      <c r="KW11" s="29"/>
      <c r="KX11" s="29"/>
      <c r="KY11" s="29"/>
      <c r="KZ11" s="29"/>
      <c r="LA11" s="29"/>
      <c r="LB11" s="29"/>
      <c r="LC11" s="29"/>
      <c r="LD11" s="29"/>
      <c r="LE11" s="29"/>
      <c r="LF11" s="29"/>
      <c r="LG11" s="29"/>
      <c r="LH11" s="29"/>
      <c r="LI11" s="29"/>
      <c r="LJ11" s="29"/>
      <c r="LK11" s="29"/>
      <c r="LL11" s="29"/>
      <c r="LM11" s="29"/>
      <c r="LN11" s="29"/>
      <c r="LO11" s="29"/>
      <c r="LP11" s="29"/>
      <c r="LQ11" s="29"/>
      <c r="LR11" s="29"/>
      <c r="LS11" s="29"/>
      <c r="LT11" s="29"/>
      <c r="LU11" s="29"/>
      <c r="LV11" s="29"/>
      <c r="LW11" s="29"/>
      <c r="LX11" s="29"/>
      <c r="LY11" s="29"/>
      <c r="LZ11" s="29"/>
      <c r="MA11" s="29"/>
      <c r="MB11" s="29"/>
      <c r="MC11" s="29"/>
      <c r="MD11" s="29"/>
      <c r="ME11" s="29"/>
      <c r="MF11" s="29"/>
      <c r="MG11" s="29"/>
      <c r="MH11" s="29"/>
      <c r="MI11" s="29"/>
      <c r="MJ11" s="29"/>
      <c r="MK11" s="29"/>
      <c r="ML11" s="29"/>
      <c r="MM11" s="29"/>
      <c r="MN11" s="29"/>
      <c r="MO11" s="29"/>
      <c r="MP11" s="29"/>
      <c r="MQ11" s="29"/>
      <c r="MR11" s="29"/>
      <c r="MS11" s="29"/>
      <c r="MT11" s="29"/>
      <c r="MU11" s="29"/>
      <c r="MV11" s="29"/>
      <c r="MW11" s="29"/>
      <c r="MX11" s="29"/>
      <c r="MY11" s="29"/>
      <c r="MZ11" s="29"/>
      <c r="NA11" s="29"/>
      <c r="NB11" s="29"/>
      <c r="NC11" s="29"/>
      <c r="ND11" s="29"/>
      <c r="NE11" s="29"/>
      <c r="NF11" s="29"/>
      <c r="NG11" s="29"/>
      <c r="NH11" s="29"/>
      <c r="NI11" s="29"/>
      <c r="NJ11" s="29"/>
      <c r="NK11" s="29"/>
      <c r="NL11" s="29"/>
      <c r="NM11" s="29"/>
      <c r="NN11" s="29"/>
      <c r="NO11" s="29"/>
      <c r="NP11" s="29"/>
      <c r="NQ11" s="29"/>
      <c r="NR11" s="29"/>
      <c r="NS11" s="29"/>
      <c r="NT11" s="29"/>
      <c r="NU11" s="29"/>
      <c r="NV11" s="29"/>
      <c r="NW11" s="29"/>
      <c r="NX11" s="29"/>
      <c r="NY11" s="29"/>
      <c r="NZ11" s="29"/>
      <c r="OA11" s="29"/>
      <c r="OB11" s="29"/>
      <c r="OC11" s="29"/>
      <c r="OD11" s="29"/>
      <c r="OE11" s="29"/>
      <c r="OF11" s="29"/>
      <c r="OG11" s="29"/>
      <c r="OH11" s="29"/>
      <c r="OI11" s="29"/>
      <c r="OJ11" s="29"/>
      <c r="OK11" s="29"/>
      <c r="OL11" s="29"/>
      <c r="OM11" s="29"/>
      <c r="ON11" s="29"/>
      <c r="OO11" s="29"/>
      <c r="OP11" s="29"/>
      <c r="OQ11" s="29"/>
      <c r="OR11" s="29"/>
      <c r="OS11" s="29"/>
      <c r="OT11" s="29"/>
      <c r="OU11" s="29"/>
      <c r="OV11" s="29"/>
      <c r="OW11" s="29"/>
      <c r="OX11" s="29"/>
      <c r="OY11" s="29"/>
      <c r="OZ11" s="29"/>
      <c r="PA11" s="29"/>
      <c r="PB11" s="29"/>
    </row>
    <row r="12" spans="1:418">
      <c r="A12" s="41">
        <v>1</v>
      </c>
      <c r="B12" s="42" t="s">
        <v>59</v>
      </c>
      <c r="C12" s="43" t="s">
        <v>60</v>
      </c>
      <c r="D12" s="44" t="s">
        <v>61</v>
      </c>
      <c r="E12" s="45">
        <v>1</v>
      </c>
      <c r="F12" s="45">
        <v>7100</v>
      </c>
      <c r="G12" s="18">
        <v>1</v>
      </c>
      <c r="H12" s="18">
        <f>F12*G12</f>
        <v>7100</v>
      </c>
      <c r="I12" s="50">
        <f>H12*22%</f>
        <v>1562</v>
      </c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  <c r="IZ12" s="29"/>
      <c r="JA12" s="29"/>
      <c r="JB12" s="29"/>
      <c r="JC12" s="29"/>
      <c r="JD12" s="29"/>
      <c r="JE12" s="29"/>
      <c r="JF12" s="29"/>
      <c r="JG12" s="29"/>
      <c r="JH12" s="29"/>
      <c r="JI12" s="29"/>
      <c r="JJ12" s="29"/>
      <c r="JK12" s="29"/>
      <c r="JL12" s="29"/>
      <c r="JM12" s="29"/>
      <c r="JN12" s="29"/>
      <c r="JO12" s="29"/>
      <c r="JP12" s="29"/>
      <c r="JQ12" s="29"/>
      <c r="JR12" s="29"/>
      <c r="JS12" s="29"/>
      <c r="JT12" s="29"/>
      <c r="JU12" s="29"/>
      <c r="JV12" s="29"/>
      <c r="JW12" s="29"/>
      <c r="JX12" s="29"/>
      <c r="JY12" s="29"/>
      <c r="JZ12" s="29"/>
      <c r="KA12" s="29"/>
      <c r="KB12" s="29"/>
      <c r="KC12" s="29"/>
      <c r="KD12" s="29"/>
      <c r="KE12" s="29"/>
      <c r="KF12" s="29"/>
      <c r="KG12" s="29"/>
      <c r="KH12" s="29"/>
      <c r="KI12" s="29"/>
      <c r="KJ12" s="29"/>
      <c r="KK12" s="29"/>
      <c r="KL12" s="29"/>
      <c r="KM12" s="29"/>
      <c r="KN12" s="29"/>
      <c r="KO12" s="29"/>
      <c r="KP12" s="29"/>
      <c r="KQ12" s="29"/>
      <c r="KR12" s="29"/>
      <c r="KS12" s="29"/>
      <c r="KT12" s="29"/>
      <c r="KU12" s="29"/>
      <c r="KV12" s="29"/>
      <c r="KW12" s="29"/>
      <c r="KX12" s="29"/>
      <c r="KY12" s="29"/>
      <c r="KZ12" s="29"/>
      <c r="LA12" s="29"/>
      <c r="LB12" s="29"/>
      <c r="LC12" s="29"/>
      <c r="LD12" s="29"/>
      <c r="LE12" s="29"/>
      <c r="LF12" s="29"/>
      <c r="LG12" s="29"/>
      <c r="LH12" s="29"/>
      <c r="LI12" s="29"/>
      <c r="LJ12" s="29"/>
      <c r="LK12" s="29"/>
      <c r="LL12" s="29"/>
      <c r="LM12" s="29"/>
      <c r="LN12" s="29"/>
      <c r="LO12" s="29"/>
      <c r="LP12" s="29"/>
      <c r="LQ12" s="29"/>
      <c r="LR12" s="29"/>
      <c r="LS12" s="29"/>
      <c r="LT12" s="29"/>
      <c r="LU12" s="29"/>
      <c r="LV12" s="29"/>
      <c r="LW12" s="29"/>
      <c r="LX12" s="29"/>
      <c r="LY12" s="29"/>
      <c r="LZ12" s="29"/>
      <c r="MA12" s="29"/>
      <c r="MB12" s="29"/>
      <c r="MC12" s="29"/>
      <c r="MD12" s="29"/>
      <c r="ME12" s="29"/>
      <c r="MF12" s="29"/>
      <c r="MG12" s="29"/>
      <c r="MH12" s="29"/>
      <c r="MI12" s="29"/>
      <c r="MJ12" s="29"/>
      <c r="MK12" s="29"/>
      <c r="ML12" s="29"/>
      <c r="MM12" s="29"/>
      <c r="MN12" s="29"/>
      <c r="MO12" s="29"/>
      <c r="MP12" s="29"/>
      <c r="MQ12" s="29"/>
      <c r="MR12" s="29"/>
      <c r="MS12" s="29"/>
      <c r="MT12" s="29"/>
      <c r="MU12" s="29"/>
      <c r="MV12" s="29"/>
      <c r="MW12" s="29"/>
      <c r="MX12" s="29"/>
      <c r="MY12" s="29"/>
      <c r="MZ12" s="29"/>
      <c r="NA12" s="29"/>
      <c r="NB12" s="29"/>
      <c r="NC12" s="29"/>
      <c r="ND12" s="29"/>
      <c r="NE12" s="29"/>
      <c r="NF12" s="29"/>
      <c r="NG12" s="29"/>
      <c r="NH12" s="29"/>
      <c r="NI12" s="29"/>
      <c r="NJ12" s="29"/>
      <c r="NK12" s="29"/>
      <c r="NL12" s="29"/>
      <c r="NM12" s="29"/>
      <c r="NN12" s="29"/>
      <c r="NO12" s="29"/>
      <c r="NP12" s="29"/>
      <c r="NQ12" s="29"/>
      <c r="NR12" s="29"/>
      <c r="NS12" s="29"/>
      <c r="NT12" s="29"/>
      <c r="NU12" s="29"/>
      <c r="NV12" s="29"/>
      <c r="NW12" s="29"/>
      <c r="NX12" s="29"/>
      <c r="NY12" s="29"/>
      <c r="NZ12" s="29"/>
      <c r="OA12" s="29"/>
      <c r="OB12" s="29"/>
      <c r="OC12" s="29"/>
      <c r="OD12" s="29"/>
      <c r="OE12" s="29"/>
      <c r="OF12" s="29"/>
      <c r="OG12" s="29"/>
      <c r="OH12" s="29"/>
      <c r="OI12" s="29"/>
      <c r="OJ12" s="29"/>
      <c r="OK12" s="29"/>
      <c r="OL12" s="29"/>
      <c r="OM12" s="29"/>
      <c r="ON12" s="29"/>
      <c r="OO12" s="29"/>
      <c r="OP12" s="29"/>
      <c r="OQ12" s="29"/>
      <c r="OR12" s="29"/>
      <c r="OS12" s="29"/>
      <c r="OT12" s="29"/>
      <c r="OU12" s="29"/>
      <c r="OV12" s="29"/>
      <c r="OW12" s="29"/>
      <c r="OX12" s="29"/>
      <c r="OY12" s="29"/>
      <c r="OZ12" s="29"/>
      <c r="PA12" s="29"/>
      <c r="PB12" s="29"/>
    </row>
    <row r="13" spans="1:418">
      <c r="A13" s="41">
        <v>2</v>
      </c>
      <c r="B13" s="42" t="s">
        <v>59</v>
      </c>
      <c r="C13" s="19" t="s">
        <v>62</v>
      </c>
      <c r="D13" s="44" t="s">
        <v>63</v>
      </c>
      <c r="E13" s="45">
        <v>1</v>
      </c>
      <c r="F13" s="45">
        <v>7100</v>
      </c>
      <c r="G13" s="18">
        <v>0.1</v>
      </c>
      <c r="H13" s="18">
        <f>F13*G13</f>
        <v>710</v>
      </c>
      <c r="I13" s="50">
        <f>H13*22%</f>
        <v>156.2</v>
      </c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  <c r="IY13" s="29"/>
      <c r="IZ13" s="29"/>
      <c r="JA13" s="29"/>
      <c r="JB13" s="29"/>
      <c r="JC13" s="29"/>
      <c r="JD13" s="29"/>
      <c r="JE13" s="29"/>
      <c r="JF13" s="29"/>
      <c r="JG13" s="29"/>
      <c r="JH13" s="29"/>
      <c r="JI13" s="29"/>
      <c r="JJ13" s="29"/>
      <c r="JK13" s="29"/>
      <c r="JL13" s="29"/>
      <c r="JM13" s="29"/>
      <c r="JN13" s="29"/>
      <c r="JO13" s="29"/>
      <c r="JP13" s="29"/>
      <c r="JQ13" s="29"/>
      <c r="JR13" s="29"/>
      <c r="JS13" s="29"/>
      <c r="JT13" s="29"/>
      <c r="JU13" s="29"/>
      <c r="JV13" s="29"/>
      <c r="JW13" s="29"/>
      <c r="JX13" s="29"/>
      <c r="JY13" s="29"/>
      <c r="JZ13" s="29"/>
      <c r="KA13" s="29"/>
      <c r="KB13" s="29"/>
      <c r="KC13" s="29"/>
      <c r="KD13" s="29"/>
      <c r="KE13" s="29"/>
      <c r="KF13" s="29"/>
      <c r="KG13" s="29"/>
      <c r="KH13" s="29"/>
      <c r="KI13" s="29"/>
      <c r="KJ13" s="29"/>
      <c r="KK13" s="29"/>
      <c r="KL13" s="29"/>
      <c r="KM13" s="29"/>
      <c r="KN13" s="29"/>
      <c r="KO13" s="29"/>
      <c r="KP13" s="29"/>
      <c r="KQ13" s="29"/>
      <c r="KR13" s="29"/>
      <c r="KS13" s="29"/>
      <c r="KT13" s="29"/>
      <c r="KU13" s="29"/>
      <c r="KV13" s="29"/>
      <c r="KW13" s="29"/>
      <c r="KX13" s="29"/>
      <c r="KY13" s="29"/>
      <c r="KZ13" s="29"/>
      <c r="LA13" s="29"/>
      <c r="LB13" s="29"/>
      <c r="LC13" s="29"/>
      <c r="LD13" s="29"/>
      <c r="LE13" s="29"/>
      <c r="LF13" s="29"/>
      <c r="LG13" s="29"/>
      <c r="LH13" s="29"/>
      <c r="LI13" s="29"/>
      <c r="LJ13" s="29"/>
      <c r="LK13" s="29"/>
      <c r="LL13" s="29"/>
      <c r="LM13" s="29"/>
      <c r="LN13" s="29"/>
      <c r="LO13" s="29"/>
      <c r="LP13" s="29"/>
      <c r="LQ13" s="29"/>
      <c r="LR13" s="29"/>
      <c r="LS13" s="29"/>
      <c r="LT13" s="29"/>
      <c r="LU13" s="29"/>
      <c r="LV13" s="29"/>
      <c r="LW13" s="29"/>
      <c r="LX13" s="29"/>
      <c r="LY13" s="29"/>
      <c r="LZ13" s="29"/>
      <c r="MA13" s="29"/>
      <c r="MB13" s="29"/>
      <c r="MC13" s="29"/>
      <c r="MD13" s="29"/>
      <c r="ME13" s="29"/>
      <c r="MF13" s="29"/>
      <c r="MG13" s="29"/>
      <c r="MH13" s="29"/>
      <c r="MI13" s="29"/>
      <c r="MJ13" s="29"/>
      <c r="MK13" s="29"/>
      <c r="ML13" s="29"/>
      <c r="MM13" s="29"/>
      <c r="MN13" s="29"/>
      <c r="MO13" s="29"/>
      <c r="MP13" s="29"/>
      <c r="MQ13" s="29"/>
      <c r="MR13" s="29"/>
      <c r="MS13" s="29"/>
      <c r="MT13" s="29"/>
      <c r="MU13" s="29"/>
      <c r="MV13" s="29"/>
      <c r="MW13" s="29"/>
      <c r="MX13" s="29"/>
      <c r="MY13" s="29"/>
      <c r="MZ13" s="29"/>
      <c r="NA13" s="29"/>
      <c r="NB13" s="29"/>
      <c r="NC13" s="29"/>
      <c r="ND13" s="29"/>
      <c r="NE13" s="29"/>
      <c r="NF13" s="29"/>
      <c r="NG13" s="29"/>
      <c r="NH13" s="29"/>
      <c r="NI13" s="29"/>
      <c r="NJ13" s="29"/>
      <c r="NK13" s="29"/>
      <c r="NL13" s="29"/>
      <c r="NM13" s="29"/>
      <c r="NN13" s="29"/>
      <c r="NO13" s="29"/>
      <c r="NP13" s="29"/>
      <c r="NQ13" s="29"/>
      <c r="NR13" s="29"/>
      <c r="NS13" s="29"/>
      <c r="NT13" s="29"/>
      <c r="NU13" s="29"/>
      <c r="NV13" s="29"/>
      <c r="NW13" s="29"/>
      <c r="NX13" s="29"/>
      <c r="NY13" s="29"/>
      <c r="NZ13" s="29"/>
      <c r="OA13" s="29"/>
      <c r="OB13" s="29"/>
      <c r="OC13" s="29"/>
      <c r="OD13" s="29"/>
      <c r="OE13" s="29"/>
      <c r="OF13" s="29"/>
      <c r="OG13" s="29"/>
      <c r="OH13" s="29"/>
      <c r="OI13" s="29"/>
      <c r="OJ13" s="29"/>
      <c r="OK13" s="29"/>
      <c r="OL13" s="29"/>
      <c r="OM13" s="29"/>
      <c r="ON13" s="29"/>
      <c r="OO13" s="29"/>
      <c r="OP13" s="29"/>
      <c r="OQ13" s="29"/>
      <c r="OR13" s="29"/>
      <c r="OS13" s="29"/>
      <c r="OT13" s="29"/>
      <c r="OU13" s="29"/>
      <c r="OV13" s="29"/>
      <c r="OW13" s="29"/>
      <c r="OX13" s="29"/>
      <c r="OY13" s="29"/>
      <c r="OZ13" s="29"/>
      <c r="PA13" s="29"/>
      <c r="PB13" s="29"/>
    </row>
    <row r="14" spans="1:418">
      <c r="A14" s="41">
        <v>3</v>
      </c>
      <c r="B14" s="42" t="s">
        <v>59</v>
      </c>
      <c r="C14" s="43" t="s">
        <v>64</v>
      </c>
      <c r="D14" s="44" t="s">
        <v>65</v>
      </c>
      <c r="E14" s="45">
        <v>1</v>
      </c>
      <c r="F14" s="45">
        <v>7100</v>
      </c>
      <c r="G14" s="18">
        <v>0.1</v>
      </c>
      <c r="H14" s="18">
        <f t="shared" ref="H14:H18" si="0">F14*G14</f>
        <v>710</v>
      </c>
      <c r="I14" s="50">
        <f t="shared" ref="I14:I18" si="1">H14*22%</f>
        <v>156.2</v>
      </c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29"/>
      <c r="IZ14" s="29"/>
      <c r="JA14" s="29"/>
      <c r="JB14" s="29"/>
      <c r="JC14" s="29"/>
      <c r="JD14" s="29"/>
      <c r="JE14" s="29"/>
      <c r="JF14" s="29"/>
      <c r="JG14" s="29"/>
      <c r="JH14" s="29"/>
      <c r="JI14" s="29"/>
      <c r="JJ14" s="29"/>
      <c r="JK14" s="29"/>
      <c r="JL14" s="29"/>
      <c r="JM14" s="29"/>
      <c r="JN14" s="29"/>
      <c r="JO14" s="29"/>
      <c r="JP14" s="29"/>
      <c r="JQ14" s="29"/>
      <c r="JR14" s="29"/>
      <c r="JS14" s="29"/>
      <c r="JT14" s="29"/>
      <c r="JU14" s="29"/>
      <c r="JV14" s="29"/>
      <c r="JW14" s="29"/>
      <c r="JX14" s="29"/>
      <c r="JY14" s="29"/>
      <c r="JZ14" s="29"/>
      <c r="KA14" s="29"/>
      <c r="KB14" s="29"/>
      <c r="KC14" s="29"/>
      <c r="KD14" s="29"/>
      <c r="KE14" s="29"/>
      <c r="KF14" s="29"/>
      <c r="KG14" s="29"/>
      <c r="KH14" s="29"/>
      <c r="KI14" s="29"/>
      <c r="KJ14" s="29"/>
      <c r="KK14" s="29"/>
      <c r="KL14" s="29"/>
      <c r="KM14" s="29"/>
      <c r="KN14" s="29"/>
      <c r="KO14" s="29"/>
      <c r="KP14" s="29"/>
      <c r="KQ14" s="29"/>
      <c r="KR14" s="29"/>
      <c r="KS14" s="29"/>
      <c r="KT14" s="29"/>
      <c r="KU14" s="29"/>
      <c r="KV14" s="29"/>
      <c r="KW14" s="29"/>
      <c r="KX14" s="29"/>
      <c r="KY14" s="29"/>
      <c r="KZ14" s="29"/>
      <c r="LA14" s="29"/>
      <c r="LB14" s="29"/>
      <c r="LC14" s="29"/>
      <c r="LD14" s="29"/>
      <c r="LE14" s="29"/>
      <c r="LF14" s="29"/>
      <c r="LG14" s="29"/>
      <c r="LH14" s="29"/>
      <c r="LI14" s="29"/>
      <c r="LJ14" s="29"/>
      <c r="LK14" s="29"/>
      <c r="LL14" s="29"/>
      <c r="LM14" s="29"/>
      <c r="LN14" s="29"/>
      <c r="LO14" s="29"/>
      <c r="LP14" s="29"/>
      <c r="LQ14" s="29"/>
      <c r="LR14" s="29"/>
      <c r="LS14" s="29"/>
      <c r="LT14" s="29"/>
      <c r="LU14" s="29"/>
      <c r="LV14" s="29"/>
      <c r="LW14" s="29"/>
      <c r="LX14" s="29"/>
      <c r="LY14" s="29"/>
      <c r="LZ14" s="29"/>
      <c r="MA14" s="29"/>
      <c r="MB14" s="29"/>
      <c r="MC14" s="29"/>
      <c r="MD14" s="29"/>
      <c r="ME14" s="29"/>
      <c r="MF14" s="29"/>
      <c r="MG14" s="29"/>
      <c r="MH14" s="29"/>
      <c r="MI14" s="29"/>
      <c r="MJ14" s="29"/>
      <c r="MK14" s="29"/>
      <c r="ML14" s="29"/>
      <c r="MM14" s="29"/>
      <c r="MN14" s="29"/>
      <c r="MO14" s="29"/>
      <c r="MP14" s="29"/>
      <c r="MQ14" s="29"/>
      <c r="MR14" s="29"/>
      <c r="MS14" s="29"/>
      <c r="MT14" s="29"/>
      <c r="MU14" s="29"/>
      <c r="MV14" s="29"/>
      <c r="MW14" s="29"/>
      <c r="MX14" s="29"/>
      <c r="MY14" s="29"/>
      <c r="MZ14" s="29"/>
      <c r="NA14" s="29"/>
      <c r="NB14" s="29"/>
      <c r="NC14" s="29"/>
      <c r="ND14" s="29"/>
      <c r="NE14" s="29"/>
      <c r="NF14" s="29"/>
      <c r="NG14" s="29"/>
      <c r="NH14" s="29"/>
      <c r="NI14" s="29"/>
      <c r="NJ14" s="29"/>
      <c r="NK14" s="29"/>
      <c r="NL14" s="29"/>
      <c r="NM14" s="29"/>
      <c r="NN14" s="29"/>
      <c r="NO14" s="29"/>
      <c r="NP14" s="29"/>
      <c r="NQ14" s="29"/>
      <c r="NR14" s="29"/>
      <c r="NS14" s="29"/>
      <c r="NT14" s="29"/>
      <c r="NU14" s="29"/>
      <c r="NV14" s="29"/>
      <c r="NW14" s="29"/>
      <c r="NX14" s="29"/>
      <c r="NY14" s="29"/>
      <c r="NZ14" s="29"/>
      <c r="OA14" s="29"/>
      <c r="OB14" s="29"/>
      <c r="OC14" s="29"/>
      <c r="OD14" s="29"/>
      <c r="OE14" s="29"/>
      <c r="OF14" s="29"/>
      <c r="OG14" s="29"/>
      <c r="OH14" s="29"/>
      <c r="OI14" s="29"/>
      <c r="OJ14" s="29"/>
      <c r="OK14" s="29"/>
      <c r="OL14" s="29"/>
      <c r="OM14" s="29"/>
      <c r="ON14" s="29"/>
      <c r="OO14" s="29"/>
      <c r="OP14" s="29"/>
      <c r="OQ14" s="29"/>
      <c r="OR14" s="29"/>
      <c r="OS14" s="29"/>
      <c r="OT14" s="29"/>
      <c r="OU14" s="29"/>
      <c r="OV14" s="29"/>
      <c r="OW14" s="29"/>
      <c r="OX14" s="29"/>
      <c r="OY14" s="29"/>
      <c r="OZ14" s="29"/>
      <c r="PA14" s="29"/>
      <c r="PB14" s="29"/>
    </row>
    <row r="15" spans="1:418">
      <c r="A15" s="41">
        <v>4</v>
      </c>
      <c r="B15" s="42" t="s">
        <v>59</v>
      </c>
      <c r="C15" s="43" t="s">
        <v>66</v>
      </c>
      <c r="D15" s="44" t="s">
        <v>67</v>
      </c>
      <c r="E15" s="45">
        <v>1</v>
      </c>
      <c r="F15" s="45">
        <v>7100</v>
      </c>
      <c r="G15" s="18">
        <v>0.4</v>
      </c>
      <c r="H15" s="18">
        <f t="shared" si="0"/>
        <v>2840</v>
      </c>
      <c r="I15" s="50">
        <f t="shared" si="1"/>
        <v>624.8</v>
      </c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  <c r="IW15" s="29"/>
      <c r="IX15" s="29"/>
      <c r="IY15" s="29"/>
      <c r="IZ15" s="29"/>
      <c r="JA15" s="29"/>
      <c r="JB15" s="29"/>
      <c r="JC15" s="29"/>
      <c r="JD15" s="29"/>
      <c r="JE15" s="29"/>
      <c r="JF15" s="29"/>
      <c r="JG15" s="29"/>
      <c r="JH15" s="29"/>
      <c r="JI15" s="29"/>
      <c r="JJ15" s="29"/>
      <c r="JK15" s="29"/>
      <c r="JL15" s="29"/>
      <c r="JM15" s="29"/>
      <c r="JN15" s="29"/>
      <c r="JO15" s="29"/>
      <c r="JP15" s="29"/>
      <c r="JQ15" s="29"/>
      <c r="JR15" s="29"/>
      <c r="JS15" s="29"/>
      <c r="JT15" s="29"/>
      <c r="JU15" s="29"/>
      <c r="JV15" s="29"/>
      <c r="JW15" s="29"/>
      <c r="JX15" s="29"/>
      <c r="JY15" s="29"/>
      <c r="JZ15" s="29"/>
      <c r="KA15" s="29"/>
      <c r="KB15" s="29"/>
      <c r="KC15" s="29"/>
      <c r="KD15" s="29"/>
      <c r="KE15" s="29"/>
      <c r="KF15" s="29"/>
      <c r="KG15" s="29"/>
      <c r="KH15" s="29"/>
      <c r="KI15" s="29"/>
      <c r="KJ15" s="29"/>
      <c r="KK15" s="29"/>
      <c r="KL15" s="29"/>
      <c r="KM15" s="29"/>
      <c r="KN15" s="29"/>
      <c r="KO15" s="29"/>
      <c r="KP15" s="29"/>
      <c r="KQ15" s="29"/>
      <c r="KR15" s="29"/>
      <c r="KS15" s="29"/>
      <c r="KT15" s="29"/>
      <c r="KU15" s="29"/>
      <c r="KV15" s="29"/>
      <c r="KW15" s="29"/>
      <c r="KX15" s="29"/>
      <c r="KY15" s="29"/>
      <c r="KZ15" s="29"/>
      <c r="LA15" s="29"/>
      <c r="LB15" s="29"/>
      <c r="LC15" s="29"/>
      <c r="LD15" s="29"/>
      <c r="LE15" s="29"/>
      <c r="LF15" s="29"/>
      <c r="LG15" s="29"/>
      <c r="LH15" s="29"/>
      <c r="LI15" s="29"/>
      <c r="LJ15" s="29"/>
      <c r="LK15" s="29"/>
      <c r="LL15" s="29"/>
      <c r="LM15" s="29"/>
      <c r="LN15" s="29"/>
      <c r="LO15" s="29"/>
      <c r="LP15" s="29"/>
      <c r="LQ15" s="29"/>
      <c r="LR15" s="29"/>
      <c r="LS15" s="29"/>
      <c r="LT15" s="29"/>
      <c r="LU15" s="29"/>
      <c r="LV15" s="29"/>
      <c r="LW15" s="29"/>
      <c r="LX15" s="29"/>
      <c r="LY15" s="29"/>
      <c r="LZ15" s="29"/>
      <c r="MA15" s="29"/>
      <c r="MB15" s="29"/>
      <c r="MC15" s="29"/>
      <c r="MD15" s="29"/>
      <c r="ME15" s="29"/>
      <c r="MF15" s="29"/>
      <c r="MG15" s="29"/>
      <c r="MH15" s="29"/>
      <c r="MI15" s="29"/>
      <c r="MJ15" s="29"/>
      <c r="MK15" s="29"/>
      <c r="ML15" s="29"/>
      <c r="MM15" s="29"/>
      <c r="MN15" s="29"/>
      <c r="MO15" s="29"/>
      <c r="MP15" s="29"/>
      <c r="MQ15" s="29"/>
      <c r="MR15" s="29"/>
      <c r="MS15" s="29"/>
      <c r="MT15" s="29"/>
      <c r="MU15" s="29"/>
      <c r="MV15" s="29"/>
      <c r="MW15" s="29"/>
      <c r="MX15" s="29"/>
      <c r="MY15" s="29"/>
      <c r="MZ15" s="29"/>
      <c r="NA15" s="29"/>
      <c r="NB15" s="29"/>
      <c r="NC15" s="29"/>
      <c r="ND15" s="29"/>
      <c r="NE15" s="29"/>
      <c r="NF15" s="29"/>
      <c r="NG15" s="29"/>
      <c r="NH15" s="29"/>
      <c r="NI15" s="29"/>
      <c r="NJ15" s="29"/>
      <c r="NK15" s="29"/>
      <c r="NL15" s="29"/>
      <c r="NM15" s="29"/>
      <c r="NN15" s="29"/>
      <c r="NO15" s="29"/>
      <c r="NP15" s="29"/>
      <c r="NQ15" s="29"/>
      <c r="NR15" s="29"/>
      <c r="NS15" s="29"/>
      <c r="NT15" s="29"/>
      <c r="NU15" s="29"/>
      <c r="NV15" s="29"/>
      <c r="NW15" s="29"/>
      <c r="NX15" s="29"/>
      <c r="NY15" s="29"/>
      <c r="NZ15" s="29"/>
      <c r="OA15" s="29"/>
      <c r="OB15" s="29"/>
      <c r="OC15" s="29"/>
      <c r="OD15" s="29"/>
      <c r="OE15" s="29"/>
      <c r="OF15" s="29"/>
      <c r="OG15" s="29"/>
      <c r="OH15" s="29"/>
      <c r="OI15" s="29"/>
      <c r="OJ15" s="29"/>
      <c r="OK15" s="29"/>
      <c r="OL15" s="29"/>
      <c r="OM15" s="29"/>
      <c r="ON15" s="29"/>
      <c r="OO15" s="29"/>
      <c r="OP15" s="29"/>
      <c r="OQ15" s="29"/>
      <c r="OR15" s="29"/>
      <c r="OS15" s="29"/>
      <c r="OT15" s="29"/>
      <c r="OU15" s="29"/>
      <c r="OV15" s="29"/>
      <c r="OW15" s="29"/>
      <c r="OX15" s="29"/>
      <c r="OY15" s="29"/>
      <c r="OZ15" s="29"/>
      <c r="PA15" s="29"/>
      <c r="PB15" s="29"/>
    </row>
    <row r="16" ht="27.6" spans="1:9">
      <c r="A16" s="41">
        <v>5</v>
      </c>
      <c r="B16" s="42" t="s">
        <v>59</v>
      </c>
      <c r="C16" s="43" t="s">
        <v>68</v>
      </c>
      <c r="D16" s="44">
        <v>7241</v>
      </c>
      <c r="E16" s="45">
        <v>1</v>
      </c>
      <c r="F16" s="45">
        <v>7100</v>
      </c>
      <c r="G16" s="18">
        <v>0.05</v>
      </c>
      <c r="H16" s="18">
        <f t="shared" si="0"/>
        <v>355</v>
      </c>
      <c r="I16" s="50">
        <f t="shared" si="1"/>
        <v>78.1</v>
      </c>
    </row>
    <row r="17" spans="1:9">
      <c r="A17" s="41">
        <v>6</v>
      </c>
      <c r="B17" s="42" t="s">
        <v>59</v>
      </c>
      <c r="C17" s="43" t="s">
        <v>69</v>
      </c>
      <c r="D17" s="44" t="s">
        <v>70</v>
      </c>
      <c r="E17" s="45">
        <v>1</v>
      </c>
      <c r="F17" s="45">
        <v>7100</v>
      </c>
      <c r="G17" s="18">
        <v>0.5</v>
      </c>
      <c r="H17" s="18">
        <f t="shared" si="0"/>
        <v>3550</v>
      </c>
      <c r="I17" s="50">
        <f t="shared" si="1"/>
        <v>781</v>
      </c>
    </row>
    <row r="18" spans="1:9">
      <c r="A18" s="41">
        <v>7</v>
      </c>
      <c r="B18" s="42" t="s">
        <v>59</v>
      </c>
      <c r="C18" s="43" t="s">
        <v>71</v>
      </c>
      <c r="D18" s="44" t="s">
        <v>72</v>
      </c>
      <c r="E18" s="45">
        <v>1</v>
      </c>
      <c r="F18" s="45">
        <v>7100</v>
      </c>
      <c r="G18" s="18">
        <v>0.5</v>
      </c>
      <c r="H18" s="18">
        <f t="shared" si="0"/>
        <v>3550</v>
      </c>
      <c r="I18" s="50">
        <f t="shared" si="1"/>
        <v>781</v>
      </c>
    </row>
    <row r="19" s="28" customFormat="1" spans="1:418">
      <c r="A19" s="46"/>
      <c r="B19" s="46" t="s">
        <v>73</v>
      </c>
      <c r="C19" s="46"/>
      <c r="D19" s="46"/>
      <c r="E19" s="46"/>
      <c r="F19" s="46"/>
      <c r="G19" s="46"/>
      <c r="H19" s="47">
        <f>SUM(H12:H18)</f>
        <v>18815</v>
      </c>
      <c r="I19" s="47">
        <f>SUM(I12:I18)</f>
        <v>4139.3</v>
      </c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  <c r="IU19" s="51"/>
      <c r="IV19" s="51"/>
      <c r="IW19" s="51"/>
      <c r="IX19" s="51"/>
      <c r="IY19" s="51"/>
      <c r="IZ19" s="51"/>
      <c r="JA19" s="51"/>
      <c r="JB19" s="51"/>
      <c r="JC19" s="51"/>
      <c r="JD19" s="51"/>
      <c r="JE19" s="51"/>
      <c r="JF19" s="51"/>
      <c r="JG19" s="51"/>
      <c r="JH19" s="51"/>
      <c r="JI19" s="51"/>
      <c r="JJ19" s="51"/>
      <c r="JK19" s="51"/>
      <c r="JL19" s="51"/>
      <c r="JM19" s="51"/>
      <c r="JN19" s="51"/>
      <c r="JO19" s="51"/>
      <c r="JP19" s="51"/>
      <c r="JQ19" s="51"/>
      <c r="JR19" s="51"/>
      <c r="JS19" s="51"/>
      <c r="JT19" s="51"/>
      <c r="JU19" s="51"/>
      <c r="JV19" s="51"/>
      <c r="JW19" s="51"/>
      <c r="JX19" s="51"/>
      <c r="JY19" s="51"/>
      <c r="JZ19" s="51"/>
      <c r="KA19" s="51"/>
      <c r="KB19" s="51"/>
      <c r="KC19" s="51"/>
      <c r="KD19" s="51"/>
      <c r="KE19" s="51"/>
      <c r="KF19" s="51"/>
      <c r="KG19" s="51"/>
      <c r="KH19" s="51"/>
      <c r="KI19" s="51"/>
      <c r="KJ19" s="51"/>
      <c r="KK19" s="51"/>
      <c r="KL19" s="51"/>
      <c r="KM19" s="51"/>
      <c r="KN19" s="51"/>
      <c r="KO19" s="51"/>
      <c r="KP19" s="51"/>
      <c r="KQ19" s="51"/>
      <c r="KR19" s="51"/>
      <c r="KS19" s="51"/>
      <c r="KT19" s="51"/>
      <c r="KU19" s="51"/>
      <c r="KV19" s="51"/>
      <c r="KW19" s="51"/>
      <c r="KX19" s="51"/>
      <c r="KY19" s="51"/>
      <c r="KZ19" s="51"/>
      <c r="LA19" s="51"/>
      <c r="LB19" s="51"/>
      <c r="LC19" s="51"/>
      <c r="LD19" s="51"/>
      <c r="LE19" s="51"/>
      <c r="LF19" s="51"/>
      <c r="LG19" s="51"/>
      <c r="LH19" s="51"/>
      <c r="LI19" s="51"/>
      <c r="LJ19" s="51"/>
      <c r="LK19" s="51"/>
      <c r="LL19" s="51"/>
      <c r="LM19" s="51"/>
      <c r="LN19" s="51"/>
      <c r="LO19" s="51"/>
      <c r="LP19" s="51"/>
      <c r="LQ19" s="51"/>
      <c r="LR19" s="51"/>
      <c r="LS19" s="51"/>
      <c r="LT19" s="51"/>
      <c r="LU19" s="51"/>
      <c r="LV19" s="51"/>
      <c r="LW19" s="51"/>
      <c r="LX19" s="51"/>
      <c r="LY19" s="51"/>
      <c r="LZ19" s="51"/>
      <c r="MA19" s="51"/>
      <c r="MB19" s="51"/>
      <c r="MC19" s="51"/>
      <c r="MD19" s="51"/>
      <c r="ME19" s="51"/>
      <c r="MF19" s="51"/>
      <c r="MG19" s="51"/>
      <c r="MH19" s="51"/>
      <c r="MI19" s="51"/>
      <c r="MJ19" s="51"/>
      <c r="MK19" s="51"/>
      <c r="ML19" s="51"/>
      <c r="MM19" s="51"/>
      <c r="MN19" s="51"/>
      <c r="MO19" s="51"/>
      <c r="MP19" s="51"/>
      <c r="MQ19" s="51"/>
      <c r="MR19" s="51"/>
      <c r="MS19" s="51"/>
      <c r="MT19" s="51"/>
      <c r="MU19" s="51"/>
      <c r="MV19" s="51"/>
      <c r="MW19" s="51"/>
      <c r="MX19" s="51"/>
      <c r="MY19" s="51"/>
      <c r="MZ19" s="51"/>
      <c r="NA19" s="51"/>
      <c r="NB19" s="51"/>
      <c r="NC19" s="51"/>
      <c r="ND19" s="51"/>
      <c r="NE19" s="51"/>
      <c r="NF19" s="51"/>
      <c r="NG19" s="51"/>
      <c r="NH19" s="51"/>
      <c r="NI19" s="51"/>
      <c r="NJ19" s="51"/>
      <c r="NK19" s="51"/>
      <c r="NL19" s="51"/>
      <c r="NM19" s="51"/>
      <c r="NN19" s="51"/>
      <c r="NO19" s="51"/>
      <c r="NP19" s="51"/>
      <c r="NQ19" s="51"/>
      <c r="NR19" s="51"/>
      <c r="NS19" s="51"/>
      <c r="NT19" s="51"/>
      <c r="NU19" s="51"/>
      <c r="NV19" s="51"/>
      <c r="NW19" s="51"/>
      <c r="NX19" s="51"/>
      <c r="NY19" s="51"/>
      <c r="NZ19" s="51"/>
      <c r="OA19" s="51"/>
      <c r="OB19" s="51"/>
      <c r="OC19" s="51"/>
      <c r="OD19" s="51"/>
      <c r="OE19" s="51"/>
      <c r="OF19" s="51"/>
      <c r="OG19" s="51"/>
      <c r="OH19" s="51"/>
      <c r="OI19" s="51"/>
      <c r="OJ19" s="51"/>
      <c r="OK19" s="51"/>
      <c r="OL19" s="51"/>
      <c r="OM19" s="51"/>
      <c r="ON19" s="51"/>
      <c r="OO19" s="51"/>
      <c r="OP19" s="51"/>
      <c r="OQ19" s="51"/>
      <c r="OR19" s="51"/>
      <c r="OS19" s="51"/>
      <c r="OT19" s="51"/>
      <c r="OU19" s="51"/>
      <c r="OV19" s="51"/>
      <c r="OW19" s="51"/>
      <c r="OX19" s="51"/>
      <c r="OY19" s="51"/>
      <c r="OZ19" s="51"/>
      <c r="PA19" s="51"/>
      <c r="PB19" s="51"/>
    </row>
    <row r="26" spans="7:7">
      <c r="G26" s="48"/>
    </row>
  </sheetData>
  <mergeCells count="3">
    <mergeCell ref="A8:H8"/>
    <mergeCell ref="A9:H9"/>
    <mergeCell ref="D1:D7"/>
  </mergeCells>
  <pageMargins left="0.7" right="0.7" top="0.75" bottom="0.75" header="0.3" footer="0.3"/>
  <pageSetup paperSize="9" scale="8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B21"/>
  <sheetViews>
    <sheetView topLeftCell="B2" workbookViewId="0">
      <selection activeCell="D16" sqref="D16"/>
    </sheetView>
  </sheetViews>
  <sheetFormatPr defaultColWidth="9" defaultRowHeight="14.4"/>
  <cols>
    <col min="1" max="1" width="9" style="1" hidden="1" customWidth="1"/>
    <col min="2" max="2" width="5.44444444444444" style="1" customWidth="1"/>
    <col min="3" max="3" width="25.4444444444444" style="1" customWidth="1"/>
    <col min="4" max="4" width="27.5555555555556" style="1" customWidth="1"/>
    <col min="5" max="5" width="12.7777777777778" style="1" customWidth="1"/>
    <col min="6" max="6" width="2" style="1" customWidth="1"/>
    <col min="7" max="7" width="5" style="4" customWidth="1"/>
    <col min="8" max="8" width="7.55555555555556" style="4" customWidth="1"/>
    <col min="9" max="9" width="11" style="4" customWidth="1"/>
    <col min="10" max="10" width="8.66666666666667" style="4" customWidth="1"/>
    <col min="11" max="11" width="10.4444444444444" style="4" customWidth="1"/>
    <col min="12" max="12" width="9.33333333333333" style="4" customWidth="1"/>
    <col min="13" max="13" width="9" style="5" hidden="1" customWidth="1"/>
    <col min="14" max="15" width="9" style="1" hidden="1" customWidth="1"/>
    <col min="16" max="16384" width="9" style="1"/>
  </cols>
  <sheetData>
    <row r="1" s="1" customFormat="1" spans="7:13">
      <c r="G1" s="4"/>
      <c r="H1" s="4"/>
      <c r="I1" s="4"/>
      <c r="J1" s="4"/>
      <c r="K1" s="4"/>
      <c r="L1" s="4"/>
      <c r="M1" s="5"/>
    </row>
    <row r="2" ht="15.6" spans="2:12">
      <c r="B2" s="6"/>
      <c r="C2" s="7" t="s">
        <v>74</v>
      </c>
      <c r="D2" s="8"/>
      <c r="E2" s="7"/>
      <c r="G2" s="7"/>
      <c r="H2" s="8"/>
      <c r="I2" s="8"/>
      <c r="L2" s="7"/>
    </row>
    <row r="3" ht="15.6" spans="2:12">
      <c r="B3" s="9"/>
      <c r="C3" s="7" t="s">
        <v>59</v>
      </c>
      <c r="D3" s="8"/>
      <c r="E3" s="7"/>
      <c r="G3" s="7"/>
      <c r="H3" s="8"/>
      <c r="I3" s="8"/>
      <c r="L3" s="7"/>
    </row>
    <row r="4" ht="15.6" spans="2:12">
      <c r="B4" s="10"/>
      <c r="C4" s="7" t="s">
        <v>75</v>
      </c>
      <c r="D4" s="8"/>
      <c r="E4" s="7"/>
      <c r="G4" s="7"/>
      <c r="H4" s="8"/>
      <c r="I4" s="8"/>
      <c r="L4" s="7"/>
    </row>
    <row r="5" ht="15.6" spans="2:12">
      <c r="B5" s="10"/>
      <c r="C5" s="8"/>
      <c r="D5" s="8"/>
      <c r="E5" s="7"/>
      <c r="F5" s="7"/>
      <c r="G5" s="7"/>
      <c r="H5" s="8"/>
      <c r="I5" s="8"/>
      <c r="L5" s="7"/>
    </row>
    <row r="6" ht="15.6" spans="2:12">
      <c r="B6" s="10"/>
      <c r="C6" s="8"/>
      <c r="D6" s="11" t="s">
        <v>76</v>
      </c>
      <c r="E6" s="7"/>
      <c r="F6" s="7"/>
      <c r="G6" s="7"/>
      <c r="H6" s="8"/>
      <c r="I6" s="8"/>
      <c r="L6" s="7"/>
    </row>
    <row r="7" s="1" customFormat="1" spans="7:13">
      <c r="G7" s="4"/>
      <c r="H7" s="4"/>
      <c r="I7" s="4"/>
      <c r="J7" s="4"/>
      <c r="K7" s="4"/>
      <c r="L7" s="4"/>
      <c r="M7" s="5"/>
    </row>
    <row r="8" s="1" customFormat="1" ht="55.2" spans="2:13">
      <c r="B8" s="12" t="s">
        <v>50</v>
      </c>
      <c r="C8" s="12" t="s">
        <v>51</v>
      </c>
      <c r="D8" s="12" t="s">
        <v>52</v>
      </c>
      <c r="E8" s="12" t="s">
        <v>53</v>
      </c>
      <c r="F8" s="12"/>
      <c r="G8" s="12"/>
      <c r="H8" s="12" t="s">
        <v>77</v>
      </c>
      <c r="I8" s="12" t="s">
        <v>78</v>
      </c>
      <c r="J8" s="22" t="s">
        <v>79</v>
      </c>
      <c r="K8" s="12" t="s">
        <v>80</v>
      </c>
      <c r="L8" s="22" t="s">
        <v>79</v>
      </c>
      <c r="M8" s="23"/>
    </row>
    <row r="9" s="2" customFormat="1" spans="2:12">
      <c r="B9" s="13">
        <v>1</v>
      </c>
      <c r="C9" s="14" t="s">
        <v>59</v>
      </c>
      <c r="D9" s="15" t="s">
        <v>60</v>
      </c>
      <c r="E9" s="16" t="s">
        <v>61</v>
      </c>
      <c r="F9" s="17">
        <v>1</v>
      </c>
      <c r="G9" s="17">
        <v>7100</v>
      </c>
      <c r="H9" s="18">
        <v>1</v>
      </c>
      <c r="I9" s="20">
        <f t="shared" ref="I9:I15" si="0">G9*H9</f>
        <v>7100</v>
      </c>
      <c r="J9" s="20">
        <f>I9*22%</f>
        <v>1562</v>
      </c>
      <c r="K9" s="24">
        <f t="shared" ref="K9:K16" si="1">I9*12</f>
        <v>85200</v>
      </c>
      <c r="L9" s="24">
        <f t="shared" ref="L9:L16" si="2">K9*22%</f>
        <v>18744</v>
      </c>
    </row>
    <row r="10" s="2" customFormat="1" ht="26.4" spans="2:12">
      <c r="B10" s="13">
        <v>2</v>
      </c>
      <c r="C10" s="14" t="s">
        <v>59</v>
      </c>
      <c r="D10" s="19" t="s">
        <v>62</v>
      </c>
      <c r="E10" s="16" t="s">
        <v>63</v>
      </c>
      <c r="F10" s="17">
        <v>1</v>
      </c>
      <c r="G10" s="17">
        <v>7100</v>
      </c>
      <c r="H10" s="18">
        <v>0.1</v>
      </c>
      <c r="I10" s="20">
        <f t="shared" si="0"/>
        <v>710</v>
      </c>
      <c r="J10" s="20">
        <f t="shared" ref="J10:J16" si="3">I10*22%</f>
        <v>156.2</v>
      </c>
      <c r="K10" s="24">
        <f t="shared" si="1"/>
        <v>8520</v>
      </c>
      <c r="L10" s="24">
        <f t="shared" si="2"/>
        <v>1874.4</v>
      </c>
    </row>
    <row r="11" s="2" customFormat="1" spans="2:12">
      <c r="B11" s="13">
        <v>3</v>
      </c>
      <c r="C11" s="14" t="s">
        <v>59</v>
      </c>
      <c r="D11" s="15" t="s">
        <v>64</v>
      </c>
      <c r="E11" s="16" t="s">
        <v>65</v>
      </c>
      <c r="F11" s="17">
        <v>1</v>
      </c>
      <c r="G11" s="17">
        <v>7100</v>
      </c>
      <c r="H11" s="18">
        <v>0.1</v>
      </c>
      <c r="I11" s="20">
        <f t="shared" si="0"/>
        <v>710</v>
      </c>
      <c r="J11" s="20">
        <f t="shared" si="3"/>
        <v>156.2</v>
      </c>
      <c r="K11" s="24">
        <f t="shared" si="1"/>
        <v>8520</v>
      </c>
      <c r="L11" s="24">
        <f t="shared" si="2"/>
        <v>1874.4</v>
      </c>
    </row>
    <row r="12" s="2" customFormat="1" spans="2:12">
      <c r="B12" s="13">
        <v>4</v>
      </c>
      <c r="C12" s="14" t="s">
        <v>59</v>
      </c>
      <c r="D12" s="15" t="s">
        <v>66</v>
      </c>
      <c r="E12" s="16" t="s">
        <v>67</v>
      </c>
      <c r="F12" s="17">
        <v>1</v>
      </c>
      <c r="G12" s="17">
        <v>7100</v>
      </c>
      <c r="H12" s="18">
        <v>0.4</v>
      </c>
      <c r="I12" s="20">
        <f t="shared" si="0"/>
        <v>2840</v>
      </c>
      <c r="J12" s="20">
        <f t="shared" si="3"/>
        <v>624.8</v>
      </c>
      <c r="K12" s="24">
        <f t="shared" si="1"/>
        <v>34080</v>
      </c>
      <c r="L12" s="24">
        <f t="shared" si="2"/>
        <v>7497.6</v>
      </c>
    </row>
    <row r="13" s="2" customFormat="1" ht="41.4" spans="2:418">
      <c r="B13" s="13">
        <v>5</v>
      </c>
      <c r="C13" s="14" t="s">
        <v>59</v>
      </c>
      <c r="D13" s="15" t="s">
        <v>68</v>
      </c>
      <c r="E13" s="16">
        <v>7241</v>
      </c>
      <c r="F13" s="17">
        <v>1</v>
      </c>
      <c r="G13" s="17">
        <v>7100</v>
      </c>
      <c r="H13" s="18">
        <v>0.05</v>
      </c>
      <c r="I13" s="20">
        <f t="shared" si="0"/>
        <v>355</v>
      </c>
      <c r="J13" s="20">
        <f t="shared" si="3"/>
        <v>78.1</v>
      </c>
      <c r="K13" s="24">
        <f t="shared" si="1"/>
        <v>4260</v>
      </c>
      <c r="L13" s="24">
        <f t="shared" si="2"/>
        <v>937.2</v>
      </c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5"/>
      <c r="LG13" s="25"/>
      <c r="LH13" s="25"/>
      <c r="LI13" s="25"/>
      <c r="LJ13" s="25"/>
      <c r="LK13" s="25"/>
      <c r="LL13" s="25"/>
      <c r="LM13" s="25"/>
      <c r="LN13" s="25"/>
      <c r="LO13" s="25"/>
      <c r="LP13" s="25"/>
      <c r="LQ13" s="25"/>
      <c r="LR13" s="25"/>
      <c r="LS13" s="25"/>
      <c r="LT13" s="25"/>
      <c r="LU13" s="25"/>
      <c r="LV13" s="25"/>
      <c r="LW13" s="25"/>
      <c r="LX13" s="25"/>
      <c r="LY13" s="25"/>
      <c r="LZ13" s="25"/>
      <c r="MA13" s="25"/>
      <c r="MB13" s="25"/>
      <c r="MC13" s="25"/>
      <c r="MD13" s="25"/>
      <c r="ME13" s="25"/>
      <c r="MF13" s="25"/>
      <c r="MG13" s="25"/>
      <c r="MH13" s="25"/>
      <c r="MI13" s="25"/>
      <c r="MJ13" s="25"/>
      <c r="MK13" s="25"/>
      <c r="ML13" s="25"/>
      <c r="MM13" s="25"/>
      <c r="MN13" s="25"/>
      <c r="MO13" s="25"/>
      <c r="MP13" s="25"/>
      <c r="MQ13" s="25"/>
      <c r="MR13" s="25"/>
      <c r="MS13" s="25"/>
      <c r="MT13" s="25"/>
      <c r="MU13" s="25"/>
      <c r="MV13" s="25"/>
      <c r="MW13" s="25"/>
      <c r="MX13" s="25"/>
      <c r="MY13" s="25"/>
      <c r="MZ13" s="25"/>
      <c r="NA13" s="25"/>
      <c r="NB13" s="25"/>
      <c r="NC13" s="25"/>
      <c r="ND13" s="25"/>
      <c r="NE13" s="25"/>
      <c r="NF13" s="25"/>
      <c r="NG13" s="25"/>
      <c r="NH13" s="25"/>
      <c r="NI13" s="25"/>
      <c r="NJ13" s="25"/>
      <c r="NK13" s="25"/>
      <c r="NL13" s="25"/>
      <c r="NM13" s="25"/>
      <c r="NN13" s="25"/>
      <c r="NO13" s="25"/>
      <c r="NP13" s="25"/>
      <c r="NQ13" s="25"/>
      <c r="NR13" s="25"/>
      <c r="NS13" s="25"/>
      <c r="NT13" s="25"/>
      <c r="NU13" s="25"/>
      <c r="NV13" s="25"/>
      <c r="NW13" s="25"/>
      <c r="NX13" s="25"/>
      <c r="NY13" s="25"/>
      <c r="NZ13" s="25"/>
      <c r="OA13" s="25"/>
      <c r="OB13" s="25"/>
      <c r="OC13" s="25"/>
      <c r="OD13" s="25"/>
      <c r="OE13" s="25"/>
      <c r="OF13" s="25"/>
      <c r="OG13" s="25"/>
      <c r="OH13" s="25"/>
      <c r="OI13" s="25"/>
      <c r="OJ13" s="25"/>
      <c r="OK13" s="25"/>
      <c r="OL13" s="25"/>
      <c r="OM13" s="25"/>
      <c r="ON13" s="25"/>
      <c r="OO13" s="25"/>
      <c r="OP13" s="25"/>
      <c r="OQ13" s="25"/>
      <c r="OR13" s="25"/>
      <c r="OS13" s="25"/>
      <c r="OT13" s="25"/>
      <c r="OU13" s="25"/>
      <c r="OV13" s="25"/>
      <c r="OW13" s="25"/>
      <c r="OX13" s="25"/>
      <c r="OY13" s="25"/>
      <c r="OZ13" s="25"/>
      <c r="PA13" s="25"/>
      <c r="PB13" s="25"/>
    </row>
    <row r="14" s="2" customFormat="1" spans="2:418">
      <c r="B14" s="13">
        <v>6</v>
      </c>
      <c r="C14" s="14" t="s">
        <v>59</v>
      </c>
      <c r="D14" s="15" t="s">
        <v>69</v>
      </c>
      <c r="E14" s="16" t="s">
        <v>70</v>
      </c>
      <c r="F14" s="17">
        <v>1</v>
      </c>
      <c r="G14" s="17">
        <v>7100</v>
      </c>
      <c r="H14" s="18">
        <v>0.5</v>
      </c>
      <c r="I14" s="20">
        <f t="shared" si="0"/>
        <v>3550</v>
      </c>
      <c r="J14" s="20">
        <f t="shared" si="3"/>
        <v>781</v>
      </c>
      <c r="K14" s="24">
        <f t="shared" si="1"/>
        <v>42600</v>
      </c>
      <c r="L14" s="24">
        <f t="shared" si="2"/>
        <v>9372</v>
      </c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  <c r="KX14" s="25"/>
      <c r="KY14" s="25"/>
      <c r="KZ14" s="25"/>
      <c r="LA14" s="25"/>
      <c r="LB14" s="25"/>
      <c r="LC14" s="25"/>
      <c r="LD14" s="25"/>
      <c r="LE14" s="25"/>
      <c r="LF14" s="25"/>
      <c r="LG14" s="25"/>
      <c r="LH14" s="25"/>
      <c r="LI14" s="25"/>
      <c r="LJ14" s="25"/>
      <c r="LK14" s="25"/>
      <c r="LL14" s="25"/>
      <c r="LM14" s="25"/>
      <c r="LN14" s="25"/>
      <c r="LO14" s="25"/>
      <c r="LP14" s="25"/>
      <c r="LQ14" s="25"/>
      <c r="LR14" s="25"/>
      <c r="LS14" s="25"/>
      <c r="LT14" s="25"/>
      <c r="LU14" s="25"/>
      <c r="LV14" s="25"/>
      <c r="LW14" s="25"/>
      <c r="LX14" s="25"/>
      <c r="LY14" s="25"/>
      <c r="LZ14" s="25"/>
      <c r="MA14" s="25"/>
      <c r="MB14" s="25"/>
      <c r="MC14" s="25"/>
      <c r="MD14" s="25"/>
      <c r="ME14" s="25"/>
      <c r="MF14" s="25"/>
      <c r="MG14" s="25"/>
      <c r="MH14" s="25"/>
      <c r="MI14" s="25"/>
      <c r="MJ14" s="25"/>
      <c r="MK14" s="25"/>
      <c r="ML14" s="25"/>
      <c r="MM14" s="25"/>
      <c r="MN14" s="25"/>
      <c r="MO14" s="25"/>
      <c r="MP14" s="25"/>
      <c r="MQ14" s="25"/>
      <c r="MR14" s="25"/>
      <c r="MS14" s="25"/>
      <c r="MT14" s="25"/>
      <c r="MU14" s="25"/>
      <c r="MV14" s="25"/>
      <c r="MW14" s="25"/>
      <c r="MX14" s="25"/>
      <c r="MY14" s="25"/>
      <c r="MZ14" s="25"/>
      <c r="NA14" s="25"/>
      <c r="NB14" s="25"/>
      <c r="NC14" s="25"/>
      <c r="ND14" s="25"/>
      <c r="NE14" s="25"/>
      <c r="NF14" s="25"/>
      <c r="NG14" s="25"/>
      <c r="NH14" s="25"/>
      <c r="NI14" s="25"/>
      <c r="NJ14" s="25"/>
      <c r="NK14" s="25"/>
      <c r="NL14" s="25"/>
      <c r="NM14" s="25"/>
      <c r="NN14" s="25"/>
      <c r="NO14" s="25"/>
      <c r="NP14" s="25"/>
      <c r="NQ14" s="25"/>
      <c r="NR14" s="25"/>
      <c r="NS14" s="25"/>
      <c r="NT14" s="25"/>
      <c r="NU14" s="25"/>
      <c r="NV14" s="25"/>
      <c r="NW14" s="25"/>
      <c r="NX14" s="25"/>
      <c r="NY14" s="25"/>
      <c r="NZ14" s="25"/>
      <c r="OA14" s="25"/>
      <c r="OB14" s="25"/>
      <c r="OC14" s="25"/>
      <c r="OD14" s="25"/>
      <c r="OE14" s="25"/>
      <c r="OF14" s="25"/>
      <c r="OG14" s="25"/>
      <c r="OH14" s="25"/>
      <c r="OI14" s="25"/>
      <c r="OJ14" s="25"/>
      <c r="OK14" s="25"/>
      <c r="OL14" s="25"/>
      <c r="OM14" s="25"/>
      <c r="ON14" s="25"/>
      <c r="OO14" s="25"/>
      <c r="OP14" s="25"/>
      <c r="OQ14" s="25"/>
      <c r="OR14" s="25"/>
      <c r="OS14" s="25"/>
      <c r="OT14" s="25"/>
      <c r="OU14" s="25"/>
      <c r="OV14" s="25"/>
      <c r="OW14" s="25"/>
      <c r="OX14" s="25"/>
      <c r="OY14" s="25"/>
      <c r="OZ14" s="25"/>
      <c r="PA14" s="25"/>
      <c r="PB14" s="25"/>
    </row>
    <row r="15" s="2" customFormat="1" spans="2:418">
      <c r="B15" s="13">
        <v>7</v>
      </c>
      <c r="C15" s="14" t="s">
        <v>59</v>
      </c>
      <c r="D15" s="15" t="s">
        <v>71</v>
      </c>
      <c r="E15" s="16" t="s">
        <v>72</v>
      </c>
      <c r="F15" s="17">
        <v>1</v>
      </c>
      <c r="G15" s="17">
        <v>7100</v>
      </c>
      <c r="H15" s="18">
        <v>0.5</v>
      </c>
      <c r="I15" s="20">
        <f t="shared" si="0"/>
        <v>3550</v>
      </c>
      <c r="J15" s="20">
        <f t="shared" si="3"/>
        <v>781</v>
      </c>
      <c r="K15" s="24">
        <f t="shared" si="1"/>
        <v>42600</v>
      </c>
      <c r="L15" s="24">
        <f t="shared" si="2"/>
        <v>9372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  <c r="JC15" s="25"/>
      <c r="JD15" s="25"/>
      <c r="JE15" s="25"/>
      <c r="JF15" s="25"/>
      <c r="JG15" s="25"/>
      <c r="JH15" s="25"/>
      <c r="JI15" s="25"/>
      <c r="JJ15" s="25"/>
      <c r="JK15" s="25"/>
      <c r="JL15" s="25"/>
      <c r="JM15" s="25"/>
      <c r="JN15" s="25"/>
      <c r="JO15" s="25"/>
      <c r="JP15" s="25"/>
      <c r="JQ15" s="25"/>
      <c r="JR15" s="25"/>
      <c r="JS15" s="25"/>
      <c r="JT15" s="25"/>
      <c r="JU15" s="25"/>
      <c r="JV15" s="25"/>
      <c r="JW15" s="25"/>
      <c r="JX15" s="25"/>
      <c r="JY15" s="25"/>
      <c r="JZ15" s="25"/>
      <c r="KA15" s="25"/>
      <c r="KB15" s="25"/>
      <c r="KC15" s="25"/>
      <c r="KD15" s="25"/>
      <c r="KE15" s="25"/>
      <c r="KF15" s="25"/>
      <c r="KG15" s="25"/>
      <c r="KH15" s="25"/>
      <c r="KI15" s="25"/>
      <c r="KJ15" s="25"/>
      <c r="KK15" s="25"/>
      <c r="KL15" s="25"/>
      <c r="KM15" s="25"/>
      <c r="KN15" s="25"/>
      <c r="KO15" s="25"/>
      <c r="KP15" s="25"/>
      <c r="KQ15" s="25"/>
      <c r="KR15" s="25"/>
      <c r="KS15" s="25"/>
      <c r="KT15" s="25"/>
      <c r="KU15" s="25"/>
      <c r="KV15" s="25"/>
      <c r="KW15" s="25"/>
      <c r="KX15" s="25"/>
      <c r="KY15" s="25"/>
      <c r="KZ15" s="25"/>
      <c r="LA15" s="25"/>
      <c r="LB15" s="25"/>
      <c r="LC15" s="25"/>
      <c r="LD15" s="25"/>
      <c r="LE15" s="25"/>
      <c r="LF15" s="25"/>
      <c r="LG15" s="25"/>
      <c r="LH15" s="25"/>
      <c r="LI15" s="25"/>
      <c r="LJ15" s="25"/>
      <c r="LK15" s="25"/>
      <c r="LL15" s="25"/>
      <c r="LM15" s="25"/>
      <c r="LN15" s="25"/>
      <c r="LO15" s="25"/>
      <c r="LP15" s="25"/>
      <c r="LQ15" s="25"/>
      <c r="LR15" s="25"/>
      <c r="LS15" s="25"/>
      <c r="LT15" s="25"/>
      <c r="LU15" s="25"/>
      <c r="LV15" s="25"/>
      <c r="LW15" s="25"/>
      <c r="LX15" s="25"/>
      <c r="LY15" s="25"/>
      <c r="LZ15" s="25"/>
      <c r="MA15" s="25"/>
      <c r="MB15" s="25"/>
      <c r="MC15" s="25"/>
      <c r="MD15" s="25"/>
      <c r="ME15" s="25"/>
      <c r="MF15" s="25"/>
      <c r="MG15" s="25"/>
      <c r="MH15" s="25"/>
      <c r="MI15" s="25"/>
      <c r="MJ15" s="25"/>
      <c r="MK15" s="25"/>
      <c r="ML15" s="25"/>
      <c r="MM15" s="25"/>
      <c r="MN15" s="25"/>
      <c r="MO15" s="25"/>
      <c r="MP15" s="25"/>
      <c r="MQ15" s="25"/>
      <c r="MR15" s="25"/>
      <c r="MS15" s="25"/>
      <c r="MT15" s="25"/>
      <c r="MU15" s="25"/>
      <c r="MV15" s="25"/>
      <c r="MW15" s="25"/>
      <c r="MX15" s="25"/>
      <c r="MY15" s="25"/>
      <c r="MZ15" s="25"/>
      <c r="NA15" s="25"/>
      <c r="NB15" s="25"/>
      <c r="NC15" s="25"/>
      <c r="ND15" s="25"/>
      <c r="NE15" s="25"/>
      <c r="NF15" s="25"/>
      <c r="NG15" s="25"/>
      <c r="NH15" s="25"/>
      <c r="NI15" s="25"/>
      <c r="NJ15" s="25"/>
      <c r="NK15" s="25"/>
      <c r="NL15" s="25"/>
      <c r="NM15" s="25"/>
      <c r="NN15" s="25"/>
      <c r="NO15" s="25"/>
      <c r="NP15" s="25"/>
      <c r="NQ15" s="25"/>
      <c r="NR15" s="25"/>
      <c r="NS15" s="25"/>
      <c r="NT15" s="25"/>
      <c r="NU15" s="25"/>
      <c r="NV15" s="25"/>
      <c r="NW15" s="25"/>
      <c r="NX15" s="25"/>
      <c r="NY15" s="25"/>
      <c r="NZ15" s="25"/>
      <c r="OA15" s="25"/>
      <c r="OB15" s="25"/>
      <c r="OC15" s="25"/>
      <c r="OD15" s="25"/>
      <c r="OE15" s="25"/>
      <c r="OF15" s="25"/>
      <c r="OG15" s="25"/>
      <c r="OH15" s="25"/>
      <c r="OI15" s="25"/>
      <c r="OJ15" s="25"/>
      <c r="OK15" s="25"/>
      <c r="OL15" s="25"/>
      <c r="OM15" s="25"/>
      <c r="ON15" s="25"/>
      <c r="OO15" s="25"/>
      <c r="OP15" s="25"/>
      <c r="OQ15" s="25"/>
      <c r="OR15" s="25"/>
      <c r="OS15" s="25"/>
      <c r="OT15" s="25"/>
      <c r="OU15" s="25"/>
      <c r="OV15" s="25"/>
      <c r="OW15" s="25"/>
      <c r="OX15" s="25"/>
      <c r="OY15" s="25"/>
      <c r="OZ15" s="25"/>
      <c r="PA15" s="25"/>
      <c r="PB15" s="25"/>
    </row>
    <row r="16" s="2" customFormat="1" ht="70.2" customHeight="1" spans="2:418">
      <c r="B16" s="13"/>
      <c r="C16" s="14" t="s">
        <v>81</v>
      </c>
      <c r="D16" s="15"/>
      <c r="E16" s="16"/>
      <c r="F16" s="17"/>
      <c r="G16" s="17"/>
      <c r="H16" s="20"/>
      <c r="I16" s="20">
        <v>600</v>
      </c>
      <c r="J16" s="20">
        <f t="shared" si="3"/>
        <v>132</v>
      </c>
      <c r="K16" s="24">
        <f t="shared" si="1"/>
        <v>7200</v>
      </c>
      <c r="L16" s="24">
        <f t="shared" si="2"/>
        <v>1584</v>
      </c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  <c r="IX16" s="25"/>
      <c r="IY16" s="25"/>
      <c r="IZ16" s="25"/>
      <c r="JA16" s="25"/>
      <c r="JB16" s="25"/>
      <c r="JC16" s="25"/>
      <c r="JD16" s="25"/>
      <c r="JE16" s="25"/>
      <c r="JF16" s="25"/>
      <c r="JG16" s="25"/>
      <c r="JH16" s="25"/>
      <c r="JI16" s="25"/>
      <c r="JJ16" s="25"/>
      <c r="JK16" s="25"/>
      <c r="JL16" s="25"/>
      <c r="JM16" s="25"/>
      <c r="JN16" s="25"/>
      <c r="JO16" s="25"/>
      <c r="JP16" s="25"/>
      <c r="JQ16" s="25"/>
      <c r="JR16" s="25"/>
      <c r="JS16" s="25"/>
      <c r="JT16" s="25"/>
      <c r="JU16" s="25"/>
      <c r="JV16" s="25"/>
      <c r="JW16" s="25"/>
      <c r="JX16" s="25"/>
      <c r="JY16" s="25"/>
      <c r="JZ16" s="25"/>
      <c r="KA16" s="25"/>
      <c r="KB16" s="25"/>
      <c r="KC16" s="25"/>
      <c r="KD16" s="25"/>
      <c r="KE16" s="25"/>
      <c r="KF16" s="25"/>
      <c r="KG16" s="25"/>
      <c r="KH16" s="25"/>
      <c r="KI16" s="25"/>
      <c r="KJ16" s="25"/>
      <c r="KK16" s="25"/>
      <c r="KL16" s="25"/>
      <c r="KM16" s="25"/>
      <c r="KN16" s="25"/>
      <c r="KO16" s="25"/>
      <c r="KP16" s="25"/>
      <c r="KQ16" s="25"/>
      <c r="KR16" s="25"/>
      <c r="KS16" s="25"/>
      <c r="KT16" s="25"/>
      <c r="KU16" s="25"/>
      <c r="KV16" s="25"/>
      <c r="KW16" s="25"/>
      <c r="KX16" s="25"/>
      <c r="KY16" s="25"/>
      <c r="KZ16" s="25"/>
      <c r="LA16" s="25"/>
      <c r="LB16" s="25"/>
      <c r="LC16" s="25"/>
      <c r="LD16" s="25"/>
      <c r="LE16" s="25"/>
      <c r="LF16" s="25"/>
      <c r="LG16" s="25"/>
      <c r="LH16" s="25"/>
      <c r="LI16" s="25"/>
      <c r="LJ16" s="25"/>
      <c r="LK16" s="25"/>
      <c r="LL16" s="25"/>
      <c r="LM16" s="25"/>
      <c r="LN16" s="25"/>
      <c r="LO16" s="25"/>
      <c r="LP16" s="25"/>
      <c r="LQ16" s="25"/>
      <c r="LR16" s="25"/>
      <c r="LS16" s="25"/>
      <c r="LT16" s="25"/>
      <c r="LU16" s="25"/>
      <c r="LV16" s="25"/>
      <c r="LW16" s="25"/>
      <c r="LX16" s="25"/>
      <c r="LY16" s="25"/>
      <c r="LZ16" s="25"/>
      <c r="MA16" s="25"/>
      <c r="MB16" s="25"/>
      <c r="MC16" s="25"/>
      <c r="MD16" s="25"/>
      <c r="ME16" s="25"/>
      <c r="MF16" s="25"/>
      <c r="MG16" s="25"/>
      <c r="MH16" s="25"/>
      <c r="MI16" s="25"/>
      <c r="MJ16" s="25"/>
      <c r="MK16" s="25"/>
      <c r="ML16" s="25"/>
      <c r="MM16" s="25"/>
      <c r="MN16" s="25"/>
      <c r="MO16" s="25"/>
      <c r="MP16" s="25"/>
      <c r="MQ16" s="25"/>
      <c r="MR16" s="25"/>
      <c r="MS16" s="25"/>
      <c r="MT16" s="25"/>
      <c r="MU16" s="25"/>
      <c r="MV16" s="25"/>
      <c r="MW16" s="25"/>
      <c r="MX16" s="25"/>
      <c r="MY16" s="25"/>
      <c r="MZ16" s="25"/>
      <c r="NA16" s="25"/>
      <c r="NB16" s="25"/>
      <c r="NC16" s="25"/>
      <c r="ND16" s="25"/>
      <c r="NE16" s="25"/>
      <c r="NF16" s="25"/>
      <c r="NG16" s="25"/>
      <c r="NH16" s="25"/>
      <c r="NI16" s="25"/>
      <c r="NJ16" s="25"/>
      <c r="NK16" s="25"/>
      <c r="NL16" s="25"/>
      <c r="NM16" s="25"/>
      <c r="NN16" s="25"/>
      <c r="NO16" s="25"/>
      <c r="NP16" s="25"/>
      <c r="NQ16" s="25"/>
      <c r="NR16" s="25"/>
      <c r="NS16" s="25"/>
      <c r="NT16" s="25"/>
      <c r="NU16" s="25"/>
      <c r="NV16" s="25"/>
      <c r="NW16" s="25"/>
      <c r="NX16" s="25"/>
      <c r="NY16" s="25"/>
      <c r="NZ16" s="25"/>
      <c r="OA16" s="25"/>
      <c r="OB16" s="25"/>
      <c r="OC16" s="25"/>
      <c r="OD16" s="25"/>
      <c r="OE16" s="25"/>
      <c r="OF16" s="25"/>
      <c r="OG16" s="25"/>
      <c r="OH16" s="25"/>
      <c r="OI16" s="25"/>
      <c r="OJ16" s="25"/>
      <c r="OK16" s="25"/>
      <c r="OL16" s="25"/>
      <c r="OM16" s="25"/>
      <c r="ON16" s="25"/>
      <c r="OO16" s="25"/>
      <c r="OP16" s="25"/>
      <c r="OQ16" s="25"/>
      <c r="OR16" s="25"/>
      <c r="OS16" s="25"/>
      <c r="OT16" s="25"/>
      <c r="OU16" s="25"/>
      <c r="OV16" s="25"/>
      <c r="OW16" s="25"/>
      <c r="OX16" s="25"/>
      <c r="OY16" s="25"/>
      <c r="OZ16" s="25"/>
      <c r="PA16" s="25"/>
      <c r="PB16" s="25"/>
    </row>
    <row r="17" s="3" customFormat="1" ht="13.8" spans="2:418">
      <c r="B17" s="21"/>
      <c r="C17" s="21" t="s">
        <v>73</v>
      </c>
      <c r="D17" s="21"/>
      <c r="E17" s="21"/>
      <c r="F17" s="21"/>
      <c r="G17" s="21"/>
      <c r="H17" s="21"/>
      <c r="I17" s="26">
        <f t="shared" ref="I17:L17" si="4">SUM(I9:I16)</f>
        <v>19415</v>
      </c>
      <c r="J17" s="26">
        <f t="shared" si="4"/>
        <v>4271.3</v>
      </c>
      <c r="K17" s="26">
        <f t="shared" si="4"/>
        <v>232980</v>
      </c>
      <c r="L17" s="26">
        <f t="shared" si="4"/>
        <v>51255.6</v>
      </c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  <c r="IW17" s="27"/>
      <c r="IX17" s="27"/>
      <c r="IY17" s="27"/>
      <c r="IZ17" s="27"/>
      <c r="JA17" s="27"/>
      <c r="JB17" s="27"/>
      <c r="JC17" s="27"/>
      <c r="JD17" s="27"/>
      <c r="JE17" s="27"/>
      <c r="JF17" s="27"/>
      <c r="JG17" s="27"/>
      <c r="JH17" s="27"/>
      <c r="JI17" s="27"/>
      <c r="JJ17" s="27"/>
      <c r="JK17" s="27"/>
      <c r="JL17" s="27"/>
      <c r="JM17" s="27"/>
      <c r="JN17" s="27"/>
      <c r="JO17" s="27"/>
      <c r="JP17" s="27"/>
      <c r="JQ17" s="27"/>
      <c r="JR17" s="27"/>
      <c r="JS17" s="27"/>
      <c r="JT17" s="27"/>
      <c r="JU17" s="27"/>
      <c r="JV17" s="27"/>
      <c r="JW17" s="27"/>
      <c r="JX17" s="27"/>
      <c r="JY17" s="27"/>
      <c r="JZ17" s="27"/>
      <c r="KA17" s="27"/>
      <c r="KB17" s="27"/>
      <c r="KC17" s="27"/>
      <c r="KD17" s="27"/>
      <c r="KE17" s="27"/>
      <c r="KF17" s="27"/>
      <c r="KG17" s="27"/>
      <c r="KH17" s="27"/>
      <c r="KI17" s="27"/>
      <c r="KJ17" s="27"/>
      <c r="KK17" s="27"/>
      <c r="KL17" s="27"/>
      <c r="KM17" s="27"/>
      <c r="KN17" s="27"/>
      <c r="KO17" s="27"/>
      <c r="KP17" s="27"/>
      <c r="KQ17" s="27"/>
      <c r="KR17" s="27"/>
      <c r="KS17" s="27"/>
      <c r="KT17" s="27"/>
      <c r="KU17" s="27"/>
      <c r="KV17" s="27"/>
      <c r="KW17" s="27"/>
      <c r="KX17" s="27"/>
      <c r="KY17" s="27"/>
      <c r="KZ17" s="27"/>
      <c r="LA17" s="27"/>
      <c r="LB17" s="27"/>
      <c r="LC17" s="27"/>
      <c r="LD17" s="27"/>
      <c r="LE17" s="27"/>
      <c r="LF17" s="27"/>
      <c r="LG17" s="27"/>
      <c r="LH17" s="27"/>
      <c r="LI17" s="27"/>
      <c r="LJ17" s="27"/>
      <c r="LK17" s="27"/>
      <c r="LL17" s="27"/>
      <c r="LM17" s="27"/>
      <c r="LN17" s="27"/>
      <c r="LO17" s="27"/>
      <c r="LP17" s="27"/>
      <c r="LQ17" s="27"/>
      <c r="LR17" s="27"/>
      <c r="LS17" s="27"/>
      <c r="LT17" s="27"/>
      <c r="LU17" s="27"/>
      <c r="LV17" s="27"/>
      <c r="LW17" s="27"/>
      <c r="LX17" s="27"/>
      <c r="LY17" s="27"/>
      <c r="LZ17" s="27"/>
      <c r="MA17" s="27"/>
      <c r="MB17" s="27"/>
      <c r="MC17" s="27"/>
      <c r="MD17" s="27"/>
      <c r="ME17" s="27"/>
      <c r="MF17" s="27"/>
      <c r="MG17" s="27"/>
      <c r="MH17" s="27"/>
      <c r="MI17" s="27"/>
      <c r="MJ17" s="27"/>
      <c r="MK17" s="27"/>
      <c r="ML17" s="27"/>
      <c r="MM17" s="27"/>
      <c r="MN17" s="27"/>
      <c r="MO17" s="27"/>
      <c r="MP17" s="27"/>
      <c r="MQ17" s="27"/>
      <c r="MR17" s="27"/>
      <c r="MS17" s="27"/>
      <c r="MT17" s="27"/>
      <c r="MU17" s="27"/>
      <c r="MV17" s="27"/>
      <c r="MW17" s="27"/>
      <c r="MX17" s="27"/>
      <c r="MY17" s="27"/>
      <c r="MZ17" s="27"/>
      <c r="NA17" s="27"/>
      <c r="NB17" s="27"/>
      <c r="NC17" s="27"/>
      <c r="ND17" s="27"/>
      <c r="NE17" s="27"/>
      <c r="NF17" s="27"/>
      <c r="NG17" s="27"/>
      <c r="NH17" s="27"/>
      <c r="NI17" s="27"/>
      <c r="NJ17" s="27"/>
      <c r="NK17" s="27"/>
      <c r="NL17" s="27"/>
      <c r="NM17" s="27"/>
      <c r="NN17" s="27"/>
      <c r="NO17" s="27"/>
      <c r="NP17" s="27"/>
      <c r="NQ17" s="27"/>
      <c r="NR17" s="27"/>
      <c r="NS17" s="27"/>
      <c r="NT17" s="27"/>
      <c r="NU17" s="27"/>
      <c r="NV17" s="27"/>
      <c r="NW17" s="27"/>
      <c r="NX17" s="27"/>
      <c r="NY17" s="27"/>
      <c r="NZ17" s="27"/>
      <c r="OA17" s="27"/>
      <c r="OB17" s="27"/>
      <c r="OC17" s="27"/>
      <c r="OD17" s="27"/>
      <c r="OE17" s="27"/>
      <c r="OF17" s="27"/>
      <c r="OG17" s="27"/>
      <c r="OH17" s="27"/>
      <c r="OI17" s="27"/>
      <c r="OJ17" s="27"/>
      <c r="OK17" s="27"/>
      <c r="OL17" s="27"/>
      <c r="OM17" s="27"/>
      <c r="ON17" s="27"/>
      <c r="OO17" s="27"/>
      <c r="OP17" s="27"/>
      <c r="OQ17" s="27"/>
      <c r="OR17" s="27"/>
      <c r="OS17" s="27"/>
      <c r="OT17" s="27"/>
      <c r="OU17" s="27"/>
      <c r="OV17" s="27"/>
      <c r="OW17" s="27"/>
      <c r="OX17" s="27"/>
      <c r="OY17" s="27"/>
      <c r="OZ17" s="27"/>
      <c r="PA17" s="27"/>
      <c r="PB17" s="27"/>
    </row>
    <row r="18" s="1" customFormat="1" spans="7:13">
      <c r="G18" s="4"/>
      <c r="H18" s="4"/>
      <c r="I18" s="4"/>
      <c r="J18" s="4"/>
      <c r="K18" s="4"/>
      <c r="L18" s="4"/>
      <c r="M18" s="5"/>
    </row>
    <row r="19" spans="4:4">
      <c r="D19" s="2" t="s">
        <v>42</v>
      </c>
    </row>
    <row r="20" spans="4:4">
      <c r="D20" s="2"/>
    </row>
    <row r="21" spans="4:4">
      <c r="D21" s="2" t="s">
        <v>43</v>
      </c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кошторис 2024</vt:lpstr>
      <vt:lpstr>штат</vt:lpstr>
      <vt:lpstr>фоп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наталья сейсеба�</cp:lastModifiedBy>
  <dcterms:created xsi:type="dcterms:W3CDTF">2021-01-14T14:08:00Z</dcterms:created>
  <dcterms:modified xsi:type="dcterms:W3CDTF">2024-10-05T20:27:13Z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C0B6A89355F742DAA2B980674D77C0AF_13</vt:lpwstr>
  </property>
  <property fmtid="{D5CDD505-2E9C-101B-9397-08002B2CF9AE}" pid="3" name="KSOProductBuildVer">
    <vt:lpwstr>1049-12.2.0.18586</vt:lpwstr>
  </property>
</Properties>
</file>