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03FFF83B-9309-406E-8FD5-F4A4468AD1A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36" i="1"/>
  <c r="H37" i="1"/>
  <c r="H38" i="1"/>
  <c r="H39" i="1"/>
  <c r="H40" i="1"/>
  <c r="H41" i="1"/>
  <c r="H42" i="1"/>
  <c r="H43" i="1"/>
  <c r="H44" i="1"/>
  <c r="H34" i="1"/>
  <c r="G35" i="1"/>
  <c r="G36" i="1"/>
  <c r="G37" i="1"/>
  <c r="G38" i="1"/>
  <c r="G39" i="1"/>
  <c r="G40" i="1"/>
  <c r="G41" i="1"/>
  <c r="G42" i="1"/>
  <c r="G43" i="1"/>
  <c r="G44" i="1"/>
  <c r="G34" i="1"/>
  <c r="I45" i="1"/>
  <c r="C16" i="1"/>
  <c r="C17" i="1"/>
  <c r="C18" i="1"/>
  <c r="C19" i="1"/>
  <c r="C20" i="1"/>
  <c r="C21" i="1"/>
  <c r="C22" i="1"/>
  <c r="C23" i="1"/>
  <c r="C24" i="1"/>
  <c r="C25" i="1"/>
  <c r="C26" i="1"/>
  <c r="C4" i="1"/>
  <c r="G17" i="1"/>
  <c r="G18" i="1"/>
  <c r="G19" i="1"/>
  <c r="G20" i="1"/>
  <c r="G21" i="1"/>
  <c r="G22" i="1"/>
  <c r="G23" i="1"/>
  <c r="G24" i="1"/>
  <c r="G25" i="1"/>
  <c r="G26" i="1"/>
  <c r="G16" i="1"/>
  <c r="C6" i="1"/>
  <c r="C7" i="1"/>
  <c r="C10" i="1"/>
  <c r="B11" i="1"/>
  <c r="C8" i="1" s="1"/>
  <c r="C9" i="1" l="1"/>
  <c r="C5" i="1"/>
  <c r="R5" i="1"/>
  <c r="Q5" i="1"/>
  <c r="R4" i="1"/>
  <c r="Q4" i="1"/>
  <c r="N5" i="1"/>
  <c r="O5" i="1" s="1"/>
  <c r="T5" i="1" s="1"/>
  <c r="N4" i="1"/>
  <c r="O4" i="1" s="1"/>
  <c r="S4" i="1" s="1"/>
  <c r="J45" i="1"/>
  <c r="F35" i="1"/>
  <c r="F36" i="1"/>
  <c r="F37" i="1"/>
  <c r="F38" i="1"/>
  <c r="F39" i="1"/>
  <c r="F40" i="1"/>
  <c r="F41" i="1"/>
  <c r="F42" i="1"/>
  <c r="F43" i="1"/>
  <c r="F44" i="1"/>
  <c r="E35" i="1"/>
  <c r="E36" i="1"/>
  <c r="E37" i="1"/>
  <c r="E38" i="1"/>
  <c r="E39" i="1"/>
  <c r="E40" i="1"/>
  <c r="E41" i="1"/>
  <c r="E42" i="1"/>
  <c r="E43" i="1"/>
  <c r="E44" i="1"/>
  <c r="F34" i="1"/>
  <c r="E34" i="1"/>
  <c r="B27" i="1"/>
  <c r="G5" i="1"/>
  <c r="G6" i="1"/>
  <c r="G7" i="1"/>
  <c r="G8" i="1"/>
  <c r="G9" i="1"/>
  <c r="G10" i="1"/>
  <c r="G4" i="1"/>
  <c r="F11" i="1"/>
  <c r="S5" i="1" l="1"/>
  <c r="T4" i="1"/>
  <c r="C11" i="1"/>
  <c r="C27" i="1" l="1"/>
</calcChain>
</file>

<file path=xl/sharedStrings.xml><?xml version="1.0" encoding="utf-8"?>
<sst xmlns="http://schemas.openxmlformats.org/spreadsheetml/2006/main" count="87" uniqueCount="59">
  <si>
    <t>Кількість осіб</t>
  </si>
  <si>
    <t>Жовтневий</t>
  </si>
  <si>
    <t>Заводський</t>
  </si>
  <si>
    <t>Комунарський</t>
  </si>
  <si>
    <t>Ленінський</t>
  </si>
  <si>
    <t>Орджонікідзевський</t>
  </si>
  <si>
    <t>Хортицький</t>
  </si>
  <si>
    <t>Шевченківський</t>
  </si>
  <si>
    <t>Вікова категорія</t>
  </si>
  <si>
    <t>Кількість осіб, що мешкає</t>
  </si>
  <si>
    <t xml:space="preserve">% осіб, що мешкає </t>
  </si>
  <si>
    <t xml:space="preserve">20-24 </t>
  </si>
  <si>
    <t xml:space="preserve"> 25-29 </t>
  </si>
  <si>
    <t xml:space="preserve"> 30-34 </t>
  </si>
  <si>
    <t xml:space="preserve"> 35-39</t>
  </si>
  <si>
    <t xml:space="preserve"> 40-44 </t>
  </si>
  <si>
    <t xml:space="preserve"> 45-49 </t>
  </si>
  <si>
    <t xml:space="preserve"> 50-54 </t>
  </si>
  <si>
    <t xml:space="preserve"> 55-59 </t>
  </si>
  <si>
    <t xml:space="preserve"> 60-64 </t>
  </si>
  <si>
    <t xml:space="preserve"> 65-69 </t>
  </si>
  <si>
    <t xml:space="preserve"> 70 років і старші</t>
  </si>
  <si>
    <t>Кількість осіб, що має бути опитана</t>
  </si>
  <si>
    <t>% мешканців району</t>
  </si>
  <si>
    <t>Район</t>
  </si>
  <si>
    <t>Кількість осіб, що має бути опитана в районі</t>
  </si>
  <si>
    <t>% чоловіків та жінок, що мають бути опитані</t>
  </si>
  <si>
    <t>Кількість чоловіків та жінок, що мають бути опитані</t>
  </si>
  <si>
    <t>Чоловіки</t>
  </si>
  <si>
    <t>Жінки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</si>
  <si>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</si>
  <si>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</si>
  <si>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</si>
  <si>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</si>
  <si>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</si>
  <si>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</si>
  <si>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</si>
  <si>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</si>
  <si>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</si>
  <si>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</si>
  <si>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Старші 70</t>
  </si>
  <si>
    <t>Чоловіки %</t>
  </si>
  <si>
    <t>Жінки %</t>
  </si>
  <si>
    <t>Чоловіки / осіб</t>
  </si>
  <si>
    <t>Жінки / осіб</t>
  </si>
  <si>
    <t>Жовтневий район</t>
  </si>
  <si>
    <t>20-29</t>
  </si>
  <si>
    <t>30-39</t>
  </si>
  <si>
    <t>%</t>
  </si>
  <si>
    <t>люди</t>
  </si>
  <si>
    <t>ж</t>
  </si>
  <si>
    <t>Побудувати вибірку обсягом у 200 осіб</t>
  </si>
  <si>
    <t>Вік</t>
  </si>
  <si>
    <t>Разом 2000</t>
  </si>
  <si>
    <t>Разом</t>
  </si>
  <si>
    <t>%ч</t>
  </si>
  <si>
    <t>ч</t>
  </si>
  <si>
    <t>Базовий розрахунок складав 38 осіб, але фінальний - 39. Розбіжності пов'язані з процедурою заокруглення (адже нам потрібні виключно цілі числа)</t>
  </si>
  <si>
    <t>Контроль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</si>
</sst>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4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1" xfId="0" applyBorder="1"/>
    <xf numFmtId="0" fontId="0" fillId="0" borderId="0" xfId="0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workbookViewId="0">
      <selection activeCell="B4" sqref="B4"/>
    </sheetView>
  </sheetViews>
  <sheetFormatPr defaultRowHeight="14.4" x14ac:dyDescent="0.3"/>
  <cols>
    <col min="1" max="1" width="23.6640625" customWidth="1"/>
    <col min="2" max="2" width="15.44140625" customWidth="1"/>
    <col min="3" max="3" width="19.77734375" customWidth="1"/>
    <col min="5" max="5" width="23.21875" customWidth="1"/>
    <col min="6" max="6" width="13.21875" customWidth="1"/>
    <col min="7" max="7" width="26.77734375" customWidth="1"/>
    <col min="9" max="9" width="14.109375" customWidth="1"/>
    <col min="10" max="10" width="14.21875" customWidth="1"/>
    <col min="11" max="11" width="12.21875" customWidth="1"/>
    <col min="12" max="12" width="13.33203125" customWidth="1"/>
  </cols>
  <sheetData>
    <row r="1" spans="1:20" x14ac:dyDescent="0.3">
      <c r="A1" s="11" t="s">
        <v>45</v>
      </c>
    </row>
    <row r="2" spans="1:20" ht="15" customHeight="1" x14ac:dyDescent="0.3">
      <c r="J2" s="27" t="s">
        <v>51</v>
      </c>
      <c r="K2" s="28"/>
      <c r="L2" s="28"/>
      <c r="M2" s="28"/>
      <c r="N2" s="28"/>
      <c r="O2" s="28"/>
      <c r="P2" s="28"/>
      <c r="Q2" s="28"/>
      <c r="R2" s="28"/>
      <c r="S2" s="28"/>
      <c r="T2" s="29"/>
    </row>
    <row r="3" spans="1:20" ht="44.4" customHeight="1" x14ac:dyDescent="0.3">
      <c r="A3" s="1" t="s">
        <v>24</v>
      </c>
      <c r="B3" s="1" t="s">
        <v>0</v>
      </c>
      <c r="C3" s="2" t="s">
        <v>23</v>
      </c>
      <c r="E3" s="1" t="s">
        <v>24</v>
      </c>
      <c r="F3" s="2" t="s">
        <v>23</v>
      </c>
      <c r="G3" s="2" t="s">
        <v>25</v>
      </c>
      <c r="J3" s="13" t="s">
        <v>52</v>
      </c>
      <c r="K3" s="13" t="s">
        <v>28</v>
      </c>
      <c r="L3" s="13" t="s">
        <v>29</v>
      </c>
      <c r="M3" s="13" t="s">
        <v>54</v>
      </c>
      <c r="N3" s="13" t="s">
        <v>48</v>
      </c>
      <c r="O3" s="13" t="s">
        <v>49</v>
      </c>
      <c r="P3" s="13"/>
      <c r="Q3" s="13" t="s">
        <v>55</v>
      </c>
      <c r="R3" s="13" t="s">
        <v>55</v>
      </c>
      <c r="S3" s="13" t="s">
        <v>56</v>
      </c>
      <c r="T3" s="13" t="s">
        <v>50</v>
      </c>
    </row>
    <row r="4" spans="1:20" ht="15.6" x14ac:dyDescent="0.3">
      <c r="A4" s="1" t="s">
        <v>1</v>
      </c>
      <c r="B4" s="2">
        <v>59558</v>
      </c>
      <c r="C4" s="12">
        <f>B4/$B$11*100</f>
        <v>9.4229737790146686</v>
      </c>
      <c r="E4" s="1" t="s">
        <v>1</v>
      </c>
      <c r="F4" s="12">
        <v>9.4229737790146686</v>
      </c>
      <c r="G4" s="15">
        <f>F4*$G$11/100</f>
        <v>37.691895116058674</v>
      </c>
      <c r="J4" s="13" t="s">
        <v>46</v>
      </c>
      <c r="K4" s="13">
        <v>400</v>
      </c>
      <c r="L4" s="13">
        <v>200</v>
      </c>
      <c r="M4" s="13">
        <v>600</v>
      </c>
      <c r="N4" s="13">
        <f>M4/M6*100</f>
        <v>30</v>
      </c>
      <c r="O4" s="13">
        <f>N4*O6/100</f>
        <v>60</v>
      </c>
      <c r="P4" s="13"/>
      <c r="Q4" s="13">
        <f>K4/M4*100</f>
        <v>66.666666666666657</v>
      </c>
      <c r="R4" s="13">
        <f>L4/M4*100</f>
        <v>33.333333333333329</v>
      </c>
      <c r="S4" s="13">
        <f>O4*Q4/100</f>
        <v>39.999999999999993</v>
      </c>
      <c r="T4" s="13">
        <f>R4*O4/100</f>
        <v>19.999999999999996</v>
      </c>
    </row>
    <row r="5" spans="1:20" ht="15.6" x14ac:dyDescent="0.3">
      <c r="A5" s="1" t="s">
        <v>2</v>
      </c>
      <c r="B5" s="10">
        <v>45722</v>
      </c>
      <c r="C5" s="12">
        <f t="shared" ref="C5:C10" si="0">B5/$B$11*100</f>
        <v>7.2339099218259291</v>
      </c>
      <c r="E5" s="1" t="s">
        <v>2</v>
      </c>
      <c r="F5" s="12">
        <v>7.2339099218259291</v>
      </c>
      <c r="G5" s="13">
        <f t="shared" ref="G5:G10" si="1">F5*$G$11/100</f>
        <v>28.935639687303716</v>
      </c>
      <c r="J5" s="13" t="s">
        <v>47</v>
      </c>
      <c r="K5" s="13">
        <v>600</v>
      </c>
      <c r="L5" s="13">
        <v>800</v>
      </c>
      <c r="M5" s="13">
        <v>1400</v>
      </c>
      <c r="N5" s="13">
        <f>M5/M6*100</f>
        <v>70</v>
      </c>
      <c r="O5" s="13">
        <f>N5*O6/100</f>
        <v>140</v>
      </c>
      <c r="P5" s="13"/>
      <c r="Q5" s="13">
        <f>K5/M5*100</f>
        <v>42.857142857142854</v>
      </c>
      <c r="R5" s="13">
        <f>L5/M5*100</f>
        <v>57.142857142857139</v>
      </c>
      <c r="S5" s="13">
        <f>Q5*O5/100</f>
        <v>60</v>
      </c>
      <c r="T5" s="13">
        <f>O5*R5/100</f>
        <v>79.999999999999986</v>
      </c>
    </row>
    <row r="6" spans="1:20" ht="15.6" x14ac:dyDescent="0.3">
      <c r="A6" s="1" t="s">
        <v>3</v>
      </c>
      <c r="B6" s="2">
        <v>108314</v>
      </c>
      <c r="C6" s="12">
        <f t="shared" si="0"/>
        <v>17.13690825582113</v>
      </c>
      <c r="E6" s="1" t="s">
        <v>3</v>
      </c>
      <c r="F6" s="12">
        <v>17.13690825582113</v>
      </c>
      <c r="G6" s="13">
        <f t="shared" si="1"/>
        <v>68.547633023284519</v>
      </c>
      <c r="J6" s="13" t="s">
        <v>53</v>
      </c>
      <c r="K6" s="13">
        <v>1000</v>
      </c>
      <c r="L6" s="13">
        <v>1000</v>
      </c>
      <c r="M6" s="13">
        <v>2000</v>
      </c>
      <c r="N6" s="13">
        <v>100</v>
      </c>
      <c r="O6" s="13">
        <v>200</v>
      </c>
      <c r="P6" s="13"/>
      <c r="Q6" s="13"/>
      <c r="R6" s="13"/>
      <c r="S6" s="13">
        <v>100</v>
      </c>
      <c r="T6" s="13">
        <v>100</v>
      </c>
    </row>
    <row r="7" spans="1:20" ht="15.6" x14ac:dyDescent="0.3">
      <c r="A7" s="1" t="s">
        <v>4</v>
      </c>
      <c r="B7" s="2">
        <v>118617</v>
      </c>
      <c r="C7" s="12">
        <f t="shared" si="0"/>
        <v>18.766998232737546</v>
      </c>
      <c r="E7" s="1" t="s">
        <v>4</v>
      </c>
      <c r="F7" s="12">
        <v>18.766998232737546</v>
      </c>
      <c r="G7" s="13">
        <f t="shared" si="1"/>
        <v>75.067992930950183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20">
        <v>200</v>
      </c>
    </row>
    <row r="8" spans="1:20" ht="21.6" customHeight="1" x14ac:dyDescent="0.3">
      <c r="A8" s="1" t="s">
        <v>5</v>
      </c>
      <c r="B8" s="2">
        <v>82299</v>
      </c>
      <c r="C8" s="12">
        <f t="shared" si="0"/>
        <v>13.020942930238224</v>
      </c>
      <c r="E8" s="1" t="s">
        <v>5</v>
      </c>
      <c r="F8" s="12">
        <v>13.020942930238224</v>
      </c>
      <c r="G8" s="13">
        <f t="shared" si="1"/>
        <v>52.083771720952903</v>
      </c>
    </row>
    <row r="9" spans="1:20" ht="15.6" x14ac:dyDescent="0.3">
      <c r="A9" s="1" t="s">
        <v>6</v>
      </c>
      <c r="B9" s="2">
        <v>94357</v>
      </c>
      <c r="C9" s="12">
        <f t="shared" si="0"/>
        <v>14.928700373862236</v>
      </c>
      <c r="E9" s="1" t="s">
        <v>6</v>
      </c>
      <c r="F9" s="12">
        <v>14.928700373862236</v>
      </c>
      <c r="G9" s="13">
        <f t="shared" si="1"/>
        <v>59.714801495448945</v>
      </c>
    </row>
    <row r="10" spans="1:20" ht="15.6" x14ac:dyDescent="0.3">
      <c r="A10" s="1" t="s">
        <v>7</v>
      </c>
      <c r="B10" s="2">
        <v>123184</v>
      </c>
      <c r="C10" s="12">
        <f t="shared" si="0"/>
        <v>19.489566506500267</v>
      </c>
      <c r="E10" s="1" t="s">
        <v>7</v>
      </c>
      <c r="F10" s="12">
        <v>19.489566506500267</v>
      </c>
      <c r="G10" s="13">
        <f t="shared" si="1"/>
        <v>77.95826602600107</v>
      </c>
    </row>
    <row r="11" spans="1:20" ht="15.6" x14ac:dyDescent="0.3">
      <c r="A11" s="1"/>
      <c r="B11" s="2">
        <f>SUM(B4:B10)</f>
        <v>632051</v>
      </c>
      <c r="C11" s="12">
        <f>SUM(C4:C10)</f>
        <v>100</v>
      </c>
      <c r="E11" s="1"/>
      <c r="F11" s="13">
        <f>SUM(F4:F10)</f>
        <v>100</v>
      </c>
      <c r="G11" s="5">
        <v>400</v>
      </c>
      <c r="H11" s="14"/>
    </row>
    <row r="13" spans="1:20" x14ac:dyDescent="0.3">
      <c r="I13" s="18"/>
    </row>
    <row r="15" spans="1:20" s="4" customFormat="1" ht="32.4" customHeight="1" x14ac:dyDescent="0.25">
      <c r="A15" s="3" t="s">
        <v>8</v>
      </c>
      <c r="B15" s="3" t="s">
        <v>9</v>
      </c>
      <c r="C15" s="3" t="s">
        <v>10</v>
      </c>
      <c r="E15" s="3" t="s">
        <v>8</v>
      </c>
      <c r="F15" s="3" t="s">
        <v>10</v>
      </c>
      <c r="G15" s="3" t="s">
        <v>22</v>
      </c>
    </row>
    <row r="16" spans="1:20" ht="15.6" x14ac:dyDescent="0.3">
      <c r="A16" s="1" t="s">
        <v>11</v>
      </c>
      <c r="B16" s="1">
        <v>6372</v>
      </c>
      <c r="C16" s="12">
        <f>B16/$B$27*100</f>
        <v>10.698814600893247</v>
      </c>
      <c r="E16" s="1" t="s">
        <v>11</v>
      </c>
      <c r="F16" s="12">
        <v>10.698814600893201</v>
      </c>
      <c r="G16" s="13">
        <f>F16*$G$27/100</f>
        <v>4.0323832230766472</v>
      </c>
      <c r="H16" s="14"/>
    </row>
    <row r="17" spans="1:10" ht="15.6" x14ac:dyDescent="0.3">
      <c r="A17" s="1" t="s">
        <v>12</v>
      </c>
      <c r="B17" s="1">
        <v>5723</v>
      </c>
      <c r="C17" s="12">
        <f t="shared" ref="C17:C26" si="2">B17/$B$27*100</f>
        <v>9.6091205211726383</v>
      </c>
      <c r="E17" s="1" t="s">
        <v>12</v>
      </c>
      <c r="F17" s="12">
        <v>9.6091205211726383</v>
      </c>
      <c r="G17" s="13">
        <f t="shared" ref="G17:G26" si="3">F17*$G$27/100</f>
        <v>3.621677524429967</v>
      </c>
      <c r="H17" s="14"/>
    </row>
    <row r="18" spans="1:10" ht="15.6" x14ac:dyDescent="0.3">
      <c r="A18" s="1" t="s">
        <v>13</v>
      </c>
      <c r="B18" s="1">
        <v>5361</v>
      </c>
      <c r="C18" s="12">
        <f t="shared" si="2"/>
        <v>9.0013096477383403</v>
      </c>
      <c r="E18" s="1" t="s">
        <v>13</v>
      </c>
      <c r="F18" s="12">
        <v>9.0013096477383403</v>
      </c>
      <c r="G18" s="13">
        <f t="shared" si="3"/>
        <v>3.3925936062325803</v>
      </c>
      <c r="H18" s="14"/>
    </row>
    <row r="19" spans="1:10" ht="15.6" x14ac:dyDescent="0.3">
      <c r="A19" s="1" t="s">
        <v>14</v>
      </c>
      <c r="B19" s="1">
        <v>5733</v>
      </c>
      <c r="C19" s="12">
        <f t="shared" si="2"/>
        <v>9.6259108767923713</v>
      </c>
      <c r="E19" s="1" t="s">
        <v>14</v>
      </c>
      <c r="F19" s="12">
        <v>9.6259108767923713</v>
      </c>
      <c r="G19" s="13">
        <f t="shared" si="3"/>
        <v>3.628005809463045</v>
      </c>
      <c r="H19" s="14"/>
    </row>
    <row r="20" spans="1:10" ht="15.6" x14ac:dyDescent="0.3">
      <c r="A20" s="1" t="s">
        <v>15</v>
      </c>
      <c r="B20" s="1">
        <v>5929</v>
      </c>
      <c r="C20" s="12">
        <f t="shared" si="2"/>
        <v>9.955001846939119</v>
      </c>
      <c r="E20" s="1" t="s">
        <v>15</v>
      </c>
      <c r="F20" s="12">
        <v>9.955001846939119</v>
      </c>
      <c r="G20" s="13">
        <f t="shared" si="3"/>
        <v>3.7520401961113539</v>
      </c>
      <c r="H20" s="14"/>
    </row>
    <row r="21" spans="1:10" ht="15.6" x14ac:dyDescent="0.3">
      <c r="A21" s="1" t="s">
        <v>16</v>
      </c>
      <c r="B21" s="1">
        <v>5792</v>
      </c>
      <c r="C21" s="12">
        <f t="shared" si="2"/>
        <v>9.7249739749487887</v>
      </c>
      <c r="E21" s="1" t="s">
        <v>16</v>
      </c>
      <c r="F21" s="12">
        <v>9.7249739749487887</v>
      </c>
      <c r="G21" s="13">
        <f t="shared" si="3"/>
        <v>3.6653426911581981</v>
      </c>
      <c r="H21" s="14"/>
    </row>
    <row r="22" spans="1:10" ht="15.6" x14ac:dyDescent="0.3">
      <c r="A22" s="1" t="s">
        <v>17</v>
      </c>
      <c r="B22" s="1">
        <v>5442</v>
      </c>
      <c r="C22" s="12">
        <f t="shared" si="2"/>
        <v>9.1373115282581683</v>
      </c>
      <c r="E22" s="1" t="s">
        <v>17</v>
      </c>
      <c r="F22" s="12">
        <v>9.1373115282581683</v>
      </c>
      <c r="G22" s="13">
        <f t="shared" si="3"/>
        <v>3.4438527150005034</v>
      </c>
      <c r="H22" s="14"/>
    </row>
    <row r="23" spans="1:10" ht="15.6" x14ac:dyDescent="0.3">
      <c r="A23" s="1" t="s">
        <v>18</v>
      </c>
      <c r="B23" s="1">
        <v>3363</v>
      </c>
      <c r="C23" s="12">
        <f t="shared" si="2"/>
        <v>5.6465965949158798</v>
      </c>
      <c r="E23" s="1" t="s">
        <v>18</v>
      </c>
      <c r="F23" s="12">
        <v>5.6465965949158798</v>
      </c>
      <c r="G23" s="13">
        <f t="shared" si="3"/>
        <v>2.128202256623795</v>
      </c>
      <c r="H23" s="14"/>
    </row>
    <row r="24" spans="1:10" ht="15.6" x14ac:dyDescent="0.3">
      <c r="A24" s="1" t="s">
        <v>19</v>
      </c>
      <c r="B24" s="1">
        <v>5933</v>
      </c>
      <c r="C24" s="12">
        <f t="shared" si="2"/>
        <v>9.9617179891870098</v>
      </c>
      <c r="E24" s="1" t="s">
        <v>19</v>
      </c>
      <c r="F24" s="12">
        <v>9.9617179891870098</v>
      </c>
      <c r="G24" s="13">
        <f t="shared" si="3"/>
        <v>3.7545715101245838</v>
      </c>
      <c r="H24" s="14"/>
    </row>
    <row r="25" spans="1:10" ht="15.6" x14ac:dyDescent="0.3">
      <c r="A25" s="1" t="s">
        <v>20</v>
      </c>
      <c r="B25" s="1">
        <v>3044</v>
      </c>
      <c r="C25" s="12">
        <f t="shared" si="2"/>
        <v>5.1109842506464291</v>
      </c>
      <c r="E25" s="1" t="s">
        <v>20</v>
      </c>
      <c r="F25" s="12">
        <v>5.1109842506464291</v>
      </c>
      <c r="G25" s="13">
        <f t="shared" si="3"/>
        <v>1.9263299640686389</v>
      </c>
      <c r="H25" s="14"/>
    </row>
    <row r="26" spans="1:10" ht="20.399999999999999" customHeight="1" x14ac:dyDescent="0.3">
      <c r="A26" s="1" t="s">
        <v>21</v>
      </c>
      <c r="B26" s="1">
        <v>6866</v>
      </c>
      <c r="C26" s="12">
        <f t="shared" si="2"/>
        <v>11.528258168508009</v>
      </c>
      <c r="E26" s="1" t="s">
        <v>21</v>
      </c>
      <c r="F26" s="12">
        <v>11.528258168508009</v>
      </c>
      <c r="G26" s="13">
        <f t="shared" si="3"/>
        <v>4.3450005037106685</v>
      </c>
      <c r="H26" s="20"/>
      <c r="I26" s="20"/>
    </row>
    <row r="27" spans="1:10" ht="14.4" customHeight="1" x14ac:dyDescent="0.3">
      <c r="A27" s="31"/>
      <c r="B27" s="31">
        <f>SUM(B16:B26)</f>
        <v>59558</v>
      </c>
      <c r="C27" s="26">
        <f>SUM(C16:C26)</f>
        <v>99.999999999999986</v>
      </c>
      <c r="E27" s="31"/>
      <c r="F27" s="25">
        <v>100</v>
      </c>
      <c r="G27" s="25">
        <v>37.69</v>
      </c>
    </row>
    <row r="28" spans="1:10" ht="4.8" customHeight="1" x14ac:dyDescent="0.3">
      <c r="A28" s="31"/>
      <c r="B28" s="31"/>
      <c r="C28" s="26"/>
      <c r="E28" s="31"/>
      <c r="F28" s="25"/>
      <c r="G28" s="25"/>
    </row>
    <row r="29" spans="1:10" ht="15.6" x14ac:dyDescent="0.3">
      <c r="B29" s="32"/>
      <c r="C29" s="33"/>
      <c r="F29" s="34"/>
      <c r="G29" s="33"/>
    </row>
    <row r="32" spans="1:10" ht="31.2" customHeight="1" x14ac:dyDescent="0.3">
      <c r="A32" s="1"/>
      <c r="B32" s="5" t="s">
        <v>1</v>
      </c>
      <c r="C32" s="5"/>
      <c r="D32" s="5"/>
      <c r="E32" s="26" t="s">
        <v>26</v>
      </c>
      <c r="F32" s="26"/>
      <c r="G32" s="26" t="s">
        <v>27</v>
      </c>
      <c r="H32" s="26"/>
      <c r="I32" s="17"/>
      <c r="J32" s="17"/>
    </row>
    <row r="33" spans="1:11" ht="46.2" customHeight="1" x14ac:dyDescent="0.3">
      <c r="A33" s="6" t="s">
        <v>8</v>
      </c>
      <c r="B33" s="6"/>
      <c r="C33" s="7" t="s">
        <v>28</v>
      </c>
      <c r="D33" s="7" t="s">
        <v>29</v>
      </c>
      <c r="E33" s="8" t="s">
        <v>41</v>
      </c>
      <c r="F33" s="8" t="s">
        <v>42</v>
      </c>
      <c r="G33" s="8" t="s">
        <v>43</v>
      </c>
      <c r="H33" s="8" t="s">
        <v>44</v>
      </c>
      <c r="I33" s="22" t="s">
        <v>22</v>
      </c>
      <c r="J33" s="21" t="s">
        <v>58</v>
      </c>
    </row>
    <row r="34" spans="1:11" ht="15.6" x14ac:dyDescent="0.3">
      <c r="A34" s="9" t="s">
        <v>30</v>
      </c>
      <c r="B34" s="2">
        <v>6372</v>
      </c>
      <c r="C34" s="2">
        <v>3234</v>
      </c>
      <c r="D34" s="2">
        <v>3138</v>
      </c>
      <c r="E34" s="12">
        <f>C34/B34*100</f>
        <v>50.753295668549903</v>
      </c>
      <c r="F34" s="12">
        <f>D34/B34*100</f>
        <v>49.24670433145009</v>
      </c>
      <c r="G34" s="13">
        <f>E34*I34/100</f>
        <v>2.0091003727458858</v>
      </c>
      <c r="H34" s="13">
        <f>F34*I34/100</f>
        <v>1.9494610295845982</v>
      </c>
      <c r="I34" s="23">
        <v>3.9585614023304845</v>
      </c>
      <c r="J34" s="23">
        <v>4</v>
      </c>
    </row>
    <row r="35" spans="1:11" ht="15.6" x14ac:dyDescent="0.3">
      <c r="A35" s="9" t="s">
        <v>31</v>
      </c>
      <c r="B35" s="2">
        <v>5723</v>
      </c>
      <c r="C35" s="2">
        <v>2820</v>
      </c>
      <c r="D35" s="2">
        <v>2903</v>
      </c>
      <c r="E35" s="12">
        <f t="shared" ref="E35:E44" si="4">C35/B35*100</f>
        <v>49.274855844836623</v>
      </c>
      <c r="F35" s="12">
        <f t="shared" ref="F35:F44" si="5">D35/B35*100</f>
        <v>50.72514415516337</v>
      </c>
      <c r="G35" s="13">
        <f t="shared" ref="G35:G44" si="6">E35*I35/100</f>
        <v>1.7519057053628393</v>
      </c>
      <c r="H35" s="13">
        <f t="shared" ref="H35:H44" si="7">F35*I35/100</f>
        <v>1.8034688874710363</v>
      </c>
      <c r="I35" s="23">
        <v>3.5553745928338758</v>
      </c>
      <c r="J35" s="23">
        <v>4</v>
      </c>
      <c r="K35" s="18"/>
    </row>
    <row r="36" spans="1:11" ht="15.6" x14ac:dyDescent="0.3">
      <c r="A36" s="1" t="s">
        <v>32</v>
      </c>
      <c r="B36" s="2">
        <v>5361</v>
      </c>
      <c r="C36" s="2">
        <v>2603</v>
      </c>
      <c r="D36" s="2">
        <v>2759</v>
      </c>
      <c r="E36" s="12">
        <f t="shared" si="4"/>
        <v>48.554374183920913</v>
      </c>
      <c r="F36" s="12">
        <f t="shared" si="5"/>
        <v>51.464279052415598</v>
      </c>
      <c r="G36" s="13">
        <f t="shared" si="6"/>
        <v>1.6170959400920117</v>
      </c>
      <c r="H36" s="13">
        <f t="shared" si="7"/>
        <v>1.7140098727291049</v>
      </c>
      <c r="I36" s="23">
        <v>3.3304845696631862</v>
      </c>
      <c r="J36" s="23">
        <v>4</v>
      </c>
    </row>
    <row r="37" spans="1:11" ht="15.6" x14ac:dyDescent="0.3">
      <c r="A37" s="1" t="s">
        <v>33</v>
      </c>
      <c r="B37" s="2">
        <v>5733</v>
      </c>
      <c r="C37" s="2">
        <v>2613</v>
      </c>
      <c r="D37" s="2">
        <v>3120</v>
      </c>
      <c r="E37" s="12">
        <f t="shared" si="4"/>
        <v>45.57823129251701</v>
      </c>
      <c r="F37" s="12">
        <f t="shared" si="5"/>
        <v>54.421768707482997</v>
      </c>
      <c r="G37" s="13">
        <f t="shared" si="6"/>
        <v>1.6233083716713121</v>
      </c>
      <c r="H37" s="13">
        <f t="shared" si="7"/>
        <v>1.9382786527418654</v>
      </c>
      <c r="I37" s="23">
        <v>3.5615870244131775</v>
      </c>
      <c r="J37" s="23">
        <v>4</v>
      </c>
    </row>
    <row r="38" spans="1:11" ht="15.6" x14ac:dyDescent="0.3">
      <c r="A38" s="1" t="s">
        <v>34</v>
      </c>
      <c r="B38" s="2">
        <v>5929</v>
      </c>
      <c r="C38" s="2">
        <v>2739</v>
      </c>
      <c r="D38" s="2">
        <v>3190</v>
      </c>
      <c r="E38" s="12">
        <f t="shared" si="4"/>
        <v>46.196660482374767</v>
      </c>
      <c r="F38" s="12">
        <f t="shared" si="5"/>
        <v>53.80333951762524</v>
      </c>
      <c r="G38" s="13">
        <f t="shared" si="6"/>
        <v>1.7015850095705025</v>
      </c>
      <c r="H38" s="13">
        <f t="shared" si="7"/>
        <v>1.9817656737969713</v>
      </c>
      <c r="I38" s="23">
        <v>3.6833506833674736</v>
      </c>
      <c r="J38" s="23">
        <v>4</v>
      </c>
    </row>
    <row r="39" spans="1:11" ht="15.6" x14ac:dyDescent="0.3">
      <c r="A39" s="1" t="s">
        <v>35</v>
      </c>
      <c r="B39" s="2">
        <v>5792</v>
      </c>
      <c r="C39" s="2">
        <v>2500</v>
      </c>
      <c r="D39" s="2">
        <v>3292</v>
      </c>
      <c r="E39" s="12">
        <f t="shared" si="4"/>
        <v>43.162983425414367</v>
      </c>
      <c r="F39" s="12">
        <f t="shared" si="5"/>
        <v>56.837016574585633</v>
      </c>
      <c r="G39" s="13">
        <f t="shared" si="6"/>
        <v>1.5531078948252124</v>
      </c>
      <c r="H39" s="13">
        <f t="shared" si="7"/>
        <v>2.0451324759058394</v>
      </c>
      <c r="I39" s="23">
        <v>3.5982403707310517</v>
      </c>
      <c r="J39" s="23">
        <v>4</v>
      </c>
    </row>
    <row r="40" spans="1:11" ht="15.6" x14ac:dyDescent="0.3">
      <c r="A40" s="1" t="s">
        <v>36</v>
      </c>
      <c r="B40" s="2">
        <v>5442</v>
      </c>
      <c r="C40" s="2">
        <v>2306</v>
      </c>
      <c r="D40" s="2">
        <v>3136</v>
      </c>
      <c r="E40" s="12">
        <f t="shared" si="4"/>
        <v>42.374127159132676</v>
      </c>
      <c r="F40" s="12">
        <f t="shared" si="5"/>
        <v>57.625872840867331</v>
      </c>
      <c r="G40" s="13">
        <f t="shared" si="6"/>
        <v>1.4325867221867761</v>
      </c>
      <c r="H40" s="13">
        <f t="shared" si="7"/>
        <v>1.9482185432687467</v>
      </c>
      <c r="I40" s="23">
        <v>3.3808052654555225</v>
      </c>
      <c r="J40" s="23">
        <v>3</v>
      </c>
    </row>
    <row r="41" spans="1:11" ht="15.6" x14ac:dyDescent="0.3">
      <c r="A41" s="1" t="s">
        <v>37</v>
      </c>
      <c r="B41" s="2">
        <v>3363</v>
      </c>
      <c r="C41" s="2">
        <v>1392</v>
      </c>
      <c r="D41" s="2">
        <v>1971</v>
      </c>
      <c r="E41" s="12">
        <f t="shared" si="4"/>
        <v>41.391614629794823</v>
      </c>
      <c r="F41" s="12">
        <f t="shared" si="5"/>
        <v>58.608385370205177</v>
      </c>
      <c r="G41" s="13">
        <f t="shared" si="6"/>
        <v>0.86477047583867805</v>
      </c>
      <c r="H41" s="13">
        <f t="shared" si="7"/>
        <v>1.2244702642801972</v>
      </c>
      <c r="I41" s="23">
        <v>2.0892407401188753</v>
      </c>
      <c r="J41" s="23">
        <v>2</v>
      </c>
    </row>
    <row r="42" spans="1:11" ht="15.6" x14ac:dyDescent="0.3">
      <c r="A42" s="1" t="s">
        <v>38</v>
      </c>
      <c r="B42" s="2">
        <v>5933</v>
      </c>
      <c r="C42" s="2">
        <v>2421</v>
      </c>
      <c r="D42" s="2">
        <v>3512</v>
      </c>
      <c r="E42" s="12">
        <f t="shared" si="4"/>
        <v>40.805663239507837</v>
      </c>
      <c r="F42" s="12">
        <f t="shared" si="5"/>
        <v>59.194336760492163</v>
      </c>
      <c r="G42" s="13">
        <f t="shared" si="6"/>
        <v>1.5040296853487354</v>
      </c>
      <c r="H42" s="13">
        <f t="shared" si="7"/>
        <v>2.181805970650458</v>
      </c>
      <c r="I42" s="23">
        <v>3.6858356559991936</v>
      </c>
      <c r="J42" s="23">
        <v>4</v>
      </c>
    </row>
    <row r="43" spans="1:11" ht="15.6" x14ac:dyDescent="0.3">
      <c r="A43" s="1" t="s">
        <v>39</v>
      </c>
      <c r="B43" s="10">
        <v>3044</v>
      </c>
      <c r="C43" s="2">
        <v>1258</v>
      </c>
      <c r="D43" s="2">
        <v>1786</v>
      </c>
      <c r="E43" s="12">
        <f t="shared" si="4"/>
        <v>41.327201051248359</v>
      </c>
      <c r="F43" s="12">
        <f t="shared" si="5"/>
        <v>58.672798948751648</v>
      </c>
      <c r="G43" s="13">
        <f t="shared" si="6"/>
        <v>0.78152389267604705</v>
      </c>
      <c r="H43" s="13">
        <f t="shared" si="7"/>
        <v>1.109540280063132</v>
      </c>
      <c r="I43" s="23">
        <v>1.8910641727391788</v>
      </c>
      <c r="J43" s="23">
        <v>2</v>
      </c>
    </row>
    <row r="44" spans="1:11" ht="15.6" x14ac:dyDescent="0.3">
      <c r="A44" s="1" t="s">
        <v>40</v>
      </c>
      <c r="B44" s="10">
        <v>6866</v>
      </c>
      <c r="C44" s="2">
        <v>2166</v>
      </c>
      <c r="D44" s="2">
        <v>4700</v>
      </c>
      <c r="E44" s="12">
        <f t="shared" si="4"/>
        <v>31.546752111855518</v>
      </c>
      <c r="F44" s="12">
        <f t="shared" si="5"/>
        <v>68.453247888144475</v>
      </c>
      <c r="G44" s="13">
        <f t="shared" si="6"/>
        <v>1.345612680076564</v>
      </c>
      <c r="H44" s="13">
        <f t="shared" si="7"/>
        <v>2.9198428422713989</v>
      </c>
      <c r="I44" s="23">
        <v>4.2654555223479633</v>
      </c>
      <c r="J44" s="23">
        <v>4</v>
      </c>
    </row>
    <row r="45" spans="1:11" ht="15.6" x14ac:dyDescent="0.3">
      <c r="A45" s="1"/>
      <c r="B45" s="10"/>
      <c r="C45" s="2"/>
      <c r="D45" s="2"/>
      <c r="E45" s="12"/>
      <c r="F45" s="12"/>
      <c r="G45" s="12"/>
      <c r="H45" s="12"/>
      <c r="I45" s="23">
        <f>SUM(I34:I44)</f>
        <v>36.999999999999979</v>
      </c>
      <c r="J45" s="24">
        <f>SUM(J34:J44)</f>
        <v>39</v>
      </c>
    </row>
    <row r="46" spans="1:11" x14ac:dyDescent="0.3">
      <c r="E46" s="16"/>
      <c r="F46" s="16"/>
      <c r="G46" s="16"/>
      <c r="H46" s="16"/>
    </row>
    <row r="47" spans="1:11" ht="15.6" customHeight="1" x14ac:dyDescent="0.3">
      <c r="A47" s="30" t="s">
        <v>57</v>
      </c>
      <c r="B47" s="30"/>
      <c r="C47" s="30"/>
      <c r="D47" s="30"/>
      <c r="E47" s="30"/>
      <c r="F47" s="30"/>
      <c r="G47" s="30"/>
      <c r="H47" s="30"/>
      <c r="I47" s="30"/>
      <c r="J47" s="30"/>
    </row>
    <row r="49" spans="3:3" x14ac:dyDescent="0.3">
      <c r="C49" s="33"/>
    </row>
    <row r="50" spans="3:3" x14ac:dyDescent="0.3">
      <c r="C50" s="33"/>
    </row>
  </sheetData>
  <mergeCells count="10">
    <mergeCell ref="G27:G28"/>
    <mergeCell ref="E32:F32"/>
    <mergeCell ref="G32:H32"/>
    <mergeCell ref="J2:T2"/>
    <mergeCell ref="A47:J47"/>
    <mergeCell ref="A27:A28"/>
    <mergeCell ref="B27:B28"/>
    <mergeCell ref="C27:C28"/>
    <mergeCell ref="E27:E28"/>
    <mergeCell ref="F27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2023-03-16T09:38:58Z</dcterms:modified>
</cp:coreProperties>
</file>